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9110" windowHeight="11805"/>
  </bookViews>
  <sheets>
    <sheet name="Lapas1" sheetId="1" r:id="rId1"/>
    <sheet name="Lapas2" sheetId="2" r:id="rId2"/>
    <sheet name="Lapas3" sheetId="3" r:id="rId3"/>
  </sheets>
  <calcPr calcId="144525" iterateDelta="1E-4"/>
</workbook>
</file>

<file path=xl/calcChain.xml><?xml version="1.0" encoding="utf-8"?>
<calcChain xmlns="http://schemas.openxmlformats.org/spreadsheetml/2006/main">
  <c r="P705" i="1" l="1"/>
  <c r="N705" i="1"/>
  <c r="L705" i="1"/>
  <c r="J705" i="1"/>
  <c r="P534" i="1"/>
  <c r="N534" i="1"/>
  <c r="L534" i="1"/>
  <c r="J534" i="1"/>
  <c r="P134" i="1"/>
  <c r="N134" i="1"/>
  <c r="L134" i="1"/>
  <c r="J134" i="1"/>
  <c r="P730" i="1" l="1"/>
  <c r="N730" i="1"/>
  <c r="L730" i="1"/>
  <c r="J730" i="1"/>
  <c r="J663" i="1"/>
  <c r="L663" i="1"/>
  <c r="N663" i="1"/>
  <c r="P663" i="1"/>
  <c r="P306" i="1" l="1"/>
  <c r="N306" i="1"/>
  <c r="L306" i="1"/>
  <c r="J306" i="1"/>
  <c r="P902" i="1" l="1"/>
  <c r="N902" i="1"/>
  <c r="L902" i="1"/>
  <c r="J902" i="1"/>
  <c r="P892" i="1" l="1"/>
  <c r="P763" i="1" l="1"/>
  <c r="N763" i="1"/>
  <c r="L763" i="1"/>
  <c r="J763" i="1"/>
  <c r="P330" i="1" l="1"/>
  <c r="N330" i="1"/>
  <c r="L330" i="1"/>
  <c r="J330" i="1"/>
  <c r="P319" i="1"/>
  <c r="N319" i="1"/>
  <c r="L319" i="1"/>
  <c r="J319" i="1"/>
  <c r="N331" i="1" l="1"/>
  <c r="L331" i="1"/>
  <c r="J331" i="1"/>
  <c r="P331" i="1"/>
  <c r="P675" i="1" l="1"/>
  <c r="N675" i="1"/>
  <c r="J675" i="1"/>
  <c r="L675" i="1"/>
  <c r="P849" i="1" l="1"/>
  <c r="N849" i="1"/>
  <c r="L849" i="1"/>
  <c r="J849" i="1"/>
  <c r="P777" i="1" l="1"/>
  <c r="N777" i="1"/>
  <c r="L777" i="1"/>
  <c r="J777" i="1"/>
  <c r="N892" i="1"/>
  <c r="L892" i="1"/>
  <c r="J892" i="1"/>
  <c r="P836" i="1"/>
  <c r="N836" i="1"/>
  <c r="L836" i="1"/>
  <c r="J836" i="1"/>
  <c r="P374" i="1" l="1"/>
  <c r="J374" i="1"/>
  <c r="N374" i="1"/>
  <c r="L374" i="1"/>
  <c r="P604" i="1"/>
  <c r="N604" i="1"/>
  <c r="L604" i="1"/>
  <c r="J604" i="1"/>
  <c r="P433" i="1"/>
  <c r="N433" i="1"/>
  <c r="L433" i="1"/>
  <c r="J433" i="1"/>
  <c r="P262" i="1"/>
  <c r="N262" i="1"/>
  <c r="L262" i="1"/>
  <c r="J262" i="1"/>
  <c r="P204" i="1" l="1"/>
  <c r="N204" i="1"/>
  <c r="L204" i="1"/>
  <c r="J204" i="1"/>
  <c r="L147" i="1"/>
  <c r="P147" i="1"/>
  <c r="N147" i="1"/>
  <c r="J147" i="1"/>
  <c r="P648" i="1" l="1"/>
  <c r="N648" i="1"/>
  <c r="L648" i="1"/>
  <c r="J648" i="1"/>
  <c r="P190" i="1"/>
  <c r="N190" i="1"/>
  <c r="L190" i="1"/>
  <c r="J190" i="1"/>
  <c r="P75" i="1" l="1"/>
  <c r="N75" i="1"/>
  <c r="L75" i="1"/>
  <c r="J75" i="1"/>
  <c r="L501" i="1"/>
  <c r="J501" i="1"/>
  <c r="L476" i="1"/>
  <c r="J216" i="1"/>
  <c r="P216" i="1"/>
  <c r="N216" i="1"/>
  <c r="L216" i="1"/>
  <c r="P590" i="1"/>
  <c r="N590" i="1"/>
  <c r="L590" i="1"/>
  <c r="J590" i="1"/>
  <c r="J719" i="1" l="1"/>
  <c r="P719" i="1"/>
  <c r="N719" i="1"/>
  <c r="L719" i="1"/>
  <c r="P490" i="1" l="1"/>
  <c r="N490" i="1"/>
  <c r="L490" i="1"/>
  <c r="J490" i="1"/>
  <c r="P547" i="1"/>
  <c r="N547" i="1"/>
  <c r="L547" i="1"/>
  <c r="J547" i="1"/>
  <c r="P501" i="1" l="1"/>
  <c r="N501" i="1"/>
  <c r="N557" i="1" l="1"/>
  <c r="L557" i="1"/>
  <c r="L558" i="1" s="1"/>
  <c r="J557" i="1"/>
  <c r="J558" i="1" s="1"/>
  <c r="P557" i="1"/>
  <c r="P273" i="1" l="1"/>
  <c r="N273" i="1"/>
  <c r="L273" i="1"/>
  <c r="J273" i="1"/>
  <c r="P731" i="1"/>
  <c r="N731" i="1"/>
  <c r="L731" i="1"/>
  <c r="J731" i="1"/>
  <c r="J615" i="1"/>
  <c r="L615" i="1"/>
  <c r="N615" i="1"/>
  <c r="P615" i="1"/>
  <c r="P248" i="1"/>
  <c r="N248" i="1"/>
  <c r="L248" i="1"/>
  <c r="J248" i="1"/>
  <c r="P419" i="1"/>
  <c r="N419" i="1"/>
  <c r="L419" i="1"/>
  <c r="J419" i="1"/>
  <c r="P788" i="1"/>
  <c r="N788" i="1"/>
  <c r="L788" i="1"/>
  <c r="J788" i="1"/>
  <c r="P880" i="1"/>
  <c r="P903" i="1" s="1"/>
  <c r="N880" i="1"/>
  <c r="N903" i="1" s="1"/>
  <c r="L880" i="1"/>
  <c r="L903" i="1" s="1"/>
  <c r="J880" i="1"/>
  <c r="J903" i="1" s="1"/>
  <c r="P822" i="1"/>
  <c r="P850" i="1" s="1"/>
  <c r="N822" i="1"/>
  <c r="N850" i="1" s="1"/>
  <c r="L822" i="1"/>
  <c r="J822" i="1"/>
  <c r="J676" i="1"/>
  <c r="P384" i="1"/>
  <c r="N384" i="1"/>
  <c r="L384" i="1"/>
  <c r="J384" i="1"/>
  <c r="P361" i="1"/>
  <c r="N361" i="1"/>
  <c r="L361" i="1"/>
  <c r="J361" i="1"/>
  <c r="P476" i="1"/>
  <c r="N476" i="1"/>
  <c r="J476" i="1"/>
  <c r="P444" i="1"/>
  <c r="N444" i="1"/>
  <c r="L444" i="1"/>
  <c r="J444" i="1"/>
  <c r="P217" i="1"/>
  <c r="L217" i="1"/>
  <c r="P158" i="1"/>
  <c r="N158" i="1"/>
  <c r="L158" i="1"/>
  <c r="J158" i="1"/>
  <c r="P98" i="1"/>
  <c r="N98" i="1"/>
  <c r="L98" i="1"/>
  <c r="J98" i="1"/>
  <c r="P88" i="1"/>
  <c r="N88" i="1"/>
  <c r="L88" i="1"/>
  <c r="J88" i="1"/>
  <c r="J99" i="1" l="1"/>
  <c r="L676" i="1"/>
  <c r="L274" i="1"/>
  <c r="P274" i="1"/>
  <c r="P445" i="1"/>
  <c r="P99" i="1"/>
  <c r="N99" i="1"/>
  <c r="L616" i="1"/>
  <c r="N616" i="1"/>
  <c r="J850" i="1"/>
  <c r="L850" i="1"/>
  <c r="J789" i="1"/>
  <c r="L789" i="1"/>
  <c r="N789" i="1"/>
  <c r="P789" i="1"/>
  <c r="L445" i="1"/>
  <c r="N676" i="1"/>
  <c r="P676" i="1"/>
  <c r="J616" i="1"/>
  <c r="P616" i="1"/>
  <c r="N159" i="1"/>
  <c r="J385" i="1"/>
  <c r="L385" i="1"/>
  <c r="N385" i="1"/>
  <c r="P385" i="1"/>
  <c r="J502" i="1"/>
  <c r="L502" i="1"/>
  <c r="N502" i="1"/>
  <c r="P502" i="1"/>
  <c r="N558" i="1"/>
  <c r="P558" i="1"/>
  <c r="J274" i="1"/>
  <c r="N274" i="1"/>
  <c r="J445" i="1"/>
  <c r="N445" i="1"/>
  <c r="J217" i="1"/>
  <c r="N217" i="1"/>
  <c r="J159" i="1"/>
  <c r="L159" i="1"/>
  <c r="P159" i="1"/>
  <c r="L99" i="1"/>
</calcChain>
</file>

<file path=xl/sharedStrings.xml><?xml version="1.0" encoding="utf-8"?>
<sst xmlns="http://schemas.openxmlformats.org/spreadsheetml/2006/main" count="1584" uniqueCount="458">
  <si>
    <t>1 Sav. Pirmadienis</t>
  </si>
  <si>
    <t>Patiekalo pavadinimas</t>
  </si>
  <si>
    <t>Rp. Nr.</t>
  </si>
  <si>
    <t>Išeiga</t>
  </si>
  <si>
    <t>Patiekalo maistinė vertė, g</t>
  </si>
  <si>
    <t>Energinė vertė, kcal</t>
  </si>
  <si>
    <t>Baltymai,g</t>
  </si>
  <si>
    <t>Riebalai,g</t>
  </si>
  <si>
    <t>Angliavandeniai,g</t>
  </si>
  <si>
    <t>Kvietinių kruopų košė</t>
  </si>
  <si>
    <t>I. 4</t>
  </si>
  <si>
    <t>Arbatžolių arbata  (nesaldinta)</t>
  </si>
  <si>
    <t>IX.1</t>
  </si>
  <si>
    <t>XII.1</t>
  </si>
  <si>
    <t>Iš viso:</t>
  </si>
  <si>
    <t>II.1</t>
  </si>
  <si>
    <t>Ruginė duona</t>
  </si>
  <si>
    <t>XI.8</t>
  </si>
  <si>
    <t>Ryžių – kiaulienos plovas (tausojantis)</t>
  </si>
  <si>
    <t>I.1</t>
  </si>
  <si>
    <t>40/110</t>
  </si>
  <si>
    <t>Šviežias agurkas</t>
  </si>
  <si>
    <t>VII.4</t>
  </si>
  <si>
    <t>Pomidorai</t>
  </si>
  <si>
    <t>VII.6</t>
  </si>
  <si>
    <t>Vanduo su citrina</t>
  </si>
  <si>
    <t>*Vaisius ugdytiniams rekomenduojama pateikti atskiro maitinimo metu</t>
  </si>
  <si>
    <t>Bulvių morkų  ir žirnių troškinys (tausojantis) (augalinis)</t>
  </si>
  <si>
    <t>I.22</t>
  </si>
  <si>
    <t>Kefyras 2,5%</t>
  </si>
  <si>
    <t>IX.7</t>
  </si>
  <si>
    <t>Iš viso (dienos davinio):</t>
  </si>
  <si>
    <t>1 Sav. Antradienis</t>
  </si>
  <si>
    <t>Manų košė su cinamonu</t>
  </si>
  <si>
    <t>III.6</t>
  </si>
  <si>
    <t>XI.4</t>
  </si>
  <si>
    <t>Arbatžolių arbata (nesaldinta)</t>
  </si>
  <si>
    <t>Ruginė duona (viso grūdo)</t>
  </si>
  <si>
    <t>Virti jautenos kukuliukai (tausojantis)</t>
  </si>
  <si>
    <t>I.2</t>
  </si>
  <si>
    <t>Virtos bulvės (augalinis) (tausojantis)</t>
  </si>
  <si>
    <t>VI.1</t>
  </si>
  <si>
    <t>Burokėlių salotos su konservuotais žirneliais</t>
  </si>
  <si>
    <t>Vanduo su apelsinu</t>
  </si>
  <si>
    <t>25/5/15</t>
  </si>
  <si>
    <t>Iš viso dienos davinio:</t>
  </si>
  <si>
    <t>Graikiškas jogurtas</t>
  </si>
  <si>
    <t>IX.15</t>
  </si>
  <si>
    <t>150</t>
  </si>
  <si>
    <t>200</t>
  </si>
  <si>
    <t>0</t>
  </si>
  <si>
    <t>I.3</t>
  </si>
  <si>
    <t>Morkų salotos su česnakais</t>
  </si>
  <si>
    <t>VII.21</t>
  </si>
  <si>
    <t>Vanduo su mėta</t>
  </si>
  <si>
    <t>Virti varškėčiai (tausojantis)</t>
  </si>
  <si>
    <t>IV.1</t>
  </si>
  <si>
    <t>X.5</t>
  </si>
  <si>
    <t>Pienas (pasterizuotas)</t>
  </si>
  <si>
    <t>IX.11</t>
  </si>
  <si>
    <t>Sūrio lazdelė</t>
  </si>
  <si>
    <t>XII.2</t>
  </si>
  <si>
    <t>20</t>
  </si>
  <si>
    <t>4,16</t>
  </si>
  <si>
    <t>0,07</t>
  </si>
  <si>
    <t>59</t>
  </si>
  <si>
    <t>Tiršta kukurūzų kruopų košė</t>
  </si>
  <si>
    <t>III.1</t>
  </si>
  <si>
    <t>2,11</t>
  </si>
  <si>
    <t>27,17</t>
  </si>
  <si>
    <t>149,11</t>
  </si>
  <si>
    <t>0,04</t>
  </si>
  <si>
    <t>5</t>
  </si>
  <si>
    <t>Arbatžolių arbata su pienu (nesaldinta)</t>
  </si>
  <si>
    <t>2</t>
  </si>
  <si>
    <t>3,48</t>
  </si>
  <si>
    <t>40,76</t>
  </si>
  <si>
    <t>1,08</t>
  </si>
  <si>
    <t>0,42</t>
  </si>
  <si>
    <t>20,55</t>
  </si>
  <si>
    <t>82,5</t>
  </si>
  <si>
    <t>Žirnių sriuba (augalinis) (tausojantis)</t>
  </si>
  <si>
    <t>II.4</t>
  </si>
  <si>
    <t>Kepta žuvis (tausojantis)</t>
  </si>
  <si>
    <t>Troškinti ryžiai su ciberžole (tausojantis) (augalinis)</t>
  </si>
  <si>
    <t>Virti grikiai (tausojantis) (augalinis)</t>
  </si>
  <si>
    <t>VI.7</t>
  </si>
  <si>
    <t>VI.6</t>
  </si>
  <si>
    <t>Cukinijų salotos</t>
  </si>
  <si>
    <t>Vanduo</t>
  </si>
  <si>
    <t>IX.12</t>
  </si>
  <si>
    <t>Varškės apkepas (tausojantis)</t>
  </si>
  <si>
    <t>IV.2</t>
  </si>
  <si>
    <t>Ruginė duona (viso grūdo) su avokado užtepėle ir pomidoru</t>
  </si>
  <si>
    <t>XI.14</t>
  </si>
  <si>
    <t>25/15/20</t>
  </si>
  <si>
    <t>2,31</t>
  </si>
  <si>
    <t>3,72</t>
  </si>
  <si>
    <t>14,22</t>
  </si>
  <si>
    <t>93,28</t>
  </si>
  <si>
    <t>IX.13</t>
  </si>
  <si>
    <t>II.5</t>
  </si>
  <si>
    <t>Duona, viso grūdo, bemielė</t>
  </si>
  <si>
    <t>XI.15</t>
  </si>
  <si>
    <t>I.13</t>
  </si>
  <si>
    <t>Virti lęšiai (augalinis) (tausojantis)</t>
  </si>
  <si>
    <t>VI.16</t>
  </si>
  <si>
    <t>Pekino kopūstų, agurkų ir pomidorų salotos</t>
  </si>
  <si>
    <t>VII.13</t>
  </si>
  <si>
    <t xml:space="preserve">Miežinių kruopų košė </t>
  </si>
  <si>
    <t>III.7</t>
  </si>
  <si>
    <t>Duoniukai</t>
  </si>
  <si>
    <t>XI.7</t>
  </si>
  <si>
    <t>15</t>
  </si>
  <si>
    <t>Kmynų arbata (nesaldinta)</t>
  </si>
  <si>
    <t>IX.3</t>
  </si>
  <si>
    <t>Barščiai su bulvėmis ir grietine</t>
  </si>
  <si>
    <t>II.6</t>
  </si>
  <si>
    <t>Kiaulienos guliašas (tausojantis)</t>
  </si>
  <si>
    <t>I.15</t>
  </si>
  <si>
    <t>50/30</t>
  </si>
  <si>
    <t>Virtos bulvės (tausojantis) (augalinis)</t>
  </si>
  <si>
    <t xml:space="preserve">Troškinti morkų kubeliai su sviestu (tausojantis) </t>
  </si>
  <si>
    <t>VI.8</t>
  </si>
  <si>
    <t xml:space="preserve">Varškės apkepas (tausojantis) </t>
  </si>
  <si>
    <t>Uogų padažas</t>
  </si>
  <si>
    <t>X.1</t>
  </si>
  <si>
    <t>Nesaldinta arbata (žolelių/arbatžolių)</t>
  </si>
  <si>
    <t>III.8</t>
  </si>
  <si>
    <t>10</t>
  </si>
  <si>
    <t>0,84</t>
  </si>
  <si>
    <t>0,24</t>
  </si>
  <si>
    <t>8,02</t>
  </si>
  <si>
    <t>36,9</t>
  </si>
  <si>
    <t>Vištienos krūtinėlė troškinta su ryžiais ir morkomis (tausoj.)</t>
  </si>
  <si>
    <t>I.12</t>
  </si>
  <si>
    <t>40/60</t>
  </si>
  <si>
    <t>I.34</t>
  </si>
  <si>
    <t>50/50</t>
  </si>
  <si>
    <t>Grikių kruopų košė</t>
  </si>
  <si>
    <t>III.5</t>
  </si>
  <si>
    <t>2,52</t>
  </si>
  <si>
    <t>28,07</t>
  </si>
  <si>
    <t>155,84</t>
  </si>
  <si>
    <t>1,48</t>
  </si>
  <si>
    <t>4,33</t>
  </si>
  <si>
    <t>14,01</t>
  </si>
  <si>
    <t>97,05</t>
  </si>
  <si>
    <t>2 Sav. Trečiadienis</t>
  </si>
  <si>
    <t>Keptas orkaitėje žuvies paplotėlis (tausojantis)</t>
  </si>
  <si>
    <t>I.11</t>
  </si>
  <si>
    <t>VII.8</t>
  </si>
  <si>
    <t>VIII.2</t>
  </si>
  <si>
    <t>XI.12</t>
  </si>
  <si>
    <t>30</t>
  </si>
  <si>
    <t>0,06</t>
  </si>
  <si>
    <t>0,46</t>
  </si>
  <si>
    <t>0,69</t>
  </si>
  <si>
    <t>2,2</t>
  </si>
  <si>
    <t>3,3</t>
  </si>
  <si>
    <t>Nesaldinta arbata (džiovintos žolelės/arbatžolės)</t>
  </si>
  <si>
    <t xml:space="preserve">Troškinti ryžiai su ciberžole (tausojantis) (augalinis) </t>
  </si>
  <si>
    <t>Kopūstų salotos su morkomis ir alyvuogių aliejumi</t>
  </si>
  <si>
    <t>VII.1</t>
  </si>
  <si>
    <t>Pieniška makaronų sriuba</t>
  </si>
  <si>
    <t>II.16</t>
  </si>
  <si>
    <t>Šviesi duona (viso grūdo) su sviestu ir fermentiniu sūriu</t>
  </si>
  <si>
    <t>XI.2</t>
  </si>
  <si>
    <t>25/5/13</t>
  </si>
  <si>
    <t>4,75</t>
  </si>
  <si>
    <t>7,71</t>
  </si>
  <si>
    <t>13,77</t>
  </si>
  <si>
    <t>139,67</t>
  </si>
  <si>
    <t>1,44</t>
  </si>
  <si>
    <t>0,56</t>
  </si>
  <si>
    <t>27,4</t>
  </si>
  <si>
    <t>110</t>
  </si>
  <si>
    <t>2 Sav. Penktadienis</t>
  </si>
  <si>
    <t>Raugintų kopūstų salotos su alyvuogių aliejumi</t>
  </si>
  <si>
    <t>Morkų - varškės apkepas (tausojantis)</t>
  </si>
  <si>
    <t>IV.6</t>
  </si>
  <si>
    <t>0,6</t>
  </si>
  <si>
    <t>Nesaldinta arbata (žolelės/arbatžolės)</t>
  </si>
  <si>
    <t>3 Sav. Pirmadienis</t>
  </si>
  <si>
    <t>80</t>
  </si>
  <si>
    <t>I.23</t>
  </si>
  <si>
    <t>Kiauliena su troškintais kopūstais (kiaulienos kumpinė ir rauginti kopūstai)</t>
  </si>
  <si>
    <t xml:space="preserve"> Vanduo</t>
  </si>
  <si>
    <t>Varškės ir ryžių apkepas (tausojantis)</t>
  </si>
  <si>
    <t>IV.4</t>
  </si>
  <si>
    <t>25</t>
  </si>
  <si>
    <t>0,25</t>
  </si>
  <si>
    <t>5,94</t>
  </si>
  <si>
    <t>19,17</t>
  </si>
  <si>
    <t>Jogurtas nesaldintas (natūralus)</t>
  </si>
  <si>
    <t>0,3</t>
  </si>
  <si>
    <t>0,4</t>
  </si>
  <si>
    <t>9</t>
  </si>
  <si>
    <t>0,57</t>
  </si>
  <si>
    <t>0,22</t>
  </si>
  <si>
    <t>10,96</t>
  </si>
  <si>
    <t>44</t>
  </si>
  <si>
    <t>Perlinių kruopų košė</t>
  </si>
  <si>
    <t>III.9</t>
  </si>
  <si>
    <t>1,96</t>
  </si>
  <si>
    <t>Pupelių sriuba (tausojantis) (augalinis)</t>
  </si>
  <si>
    <t>II.10</t>
  </si>
  <si>
    <t xml:space="preserve">Vanduo su apelsinu </t>
  </si>
  <si>
    <t>XII.11</t>
  </si>
  <si>
    <t xml:space="preserve">Ruginė duona (viso grūdo) su avokado užtepėle ir pomidoru </t>
  </si>
  <si>
    <t>Pekino kopūstų ir agurkų salotos</t>
  </si>
  <si>
    <t>Virti makaronai su troškintos mėsos ir grietinės padažu (tausojantis)</t>
  </si>
  <si>
    <t>V.4</t>
  </si>
  <si>
    <t>105/45</t>
  </si>
  <si>
    <t>60</t>
  </si>
  <si>
    <t xml:space="preserve">Konservuoti kukurūzai arba konservuoti žirneliai </t>
  </si>
  <si>
    <t>VII.15</t>
  </si>
  <si>
    <t xml:space="preserve">Šviežias agurkas </t>
  </si>
  <si>
    <t>0,78</t>
  </si>
  <si>
    <t>0,08</t>
  </si>
  <si>
    <t>3,78</t>
  </si>
  <si>
    <t>16,7</t>
  </si>
  <si>
    <t>Ruginė duona (viso grūdo) su sviestu (82%)</t>
  </si>
  <si>
    <t>XI.19</t>
  </si>
  <si>
    <t>25/5</t>
  </si>
  <si>
    <t>4,46</t>
  </si>
  <si>
    <t>12,09</t>
  </si>
  <si>
    <t>92,95</t>
  </si>
  <si>
    <t xml:space="preserve">Žirnių -  perlinių kruopų sriuba (tausojantis) (augalinis) </t>
  </si>
  <si>
    <t>II.13</t>
  </si>
  <si>
    <t>Kalakutienos – ryžių  plovas (tausojantis)</t>
  </si>
  <si>
    <t>I.9</t>
  </si>
  <si>
    <t>40/105</t>
  </si>
  <si>
    <t xml:space="preserve">Grikių kruopų košė </t>
  </si>
  <si>
    <t xml:space="preserve">Lęšių sriuba (augalinis) (tausojantis) </t>
  </si>
  <si>
    <t xml:space="preserve">Duona, viso grūdo, bemielė </t>
  </si>
  <si>
    <t xml:space="preserve">Morkų salotos su česnakais </t>
  </si>
  <si>
    <t>Šviesi duona (viso grūdo) su sviestu</t>
  </si>
  <si>
    <t>XI.1</t>
  </si>
  <si>
    <t>Barščiai su pupelėmis ir grietine (tausojantis)</t>
  </si>
  <si>
    <t>Burokėlių salotos</t>
  </si>
  <si>
    <t>Virtas kiaušinis (tausojantis)</t>
  </si>
  <si>
    <t>Pieniška miltinių kukulaičių sriuba</t>
  </si>
  <si>
    <t>II.17</t>
  </si>
  <si>
    <t>Razinos (tamsios)</t>
  </si>
  <si>
    <t>XII.4</t>
  </si>
  <si>
    <t xml:space="preserve">Omletas </t>
  </si>
  <si>
    <t>VIII.1</t>
  </si>
  <si>
    <t>Vištienos kukulis (tausojantis)</t>
  </si>
  <si>
    <t>Avižinių kruopų košė su cinamonu ir sviestu (tausojantis)</t>
  </si>
  <si>
    <t xml:space="preserve">Pomidorinė sriuba (tausojantis) (augalinis) </t>
  </si>
  <si>
    <t>II.19</t>
  </si>
  <si>
    <t xml:space="preserve">Sriuba su kiaulienos gabaliukais ir brokoliais (tausojantis) </t>
  </si>
  <si>
    <t>II.14</t>
  </si>
  <si>
    <t>Rauginti agurkai</t>
  </si>
  <si>
    <t>VII.3</t>
  </si>
  <si>
    <t xml:space="preserve">Mieliniai blynai </t>
  </si>
  <si>
    <t>V.2</t>
  </si>
  <si>
    <t xml:space="preserve">Omletas su sūriu </t>
  </si>
  <si>
    <t>VIII.4</t>
  </si>
  <si>
    <t>88</t>
  </si>
  <si>
    <t>13,47</t>
  </si>
  <si>
    <t>Avižinių dribsnių blyneliai su obuoliais</t>
  </si>
  <si>
    <t>7,02</t>
  </si>
  <si>
    <t>94,2</t>
  </si>
  <si>
    <t>Traputis</t>
  </si>
  <si>
    <t>8,2</t>
  </si>
  <si>
    <t>Trinta daržovių sriuba (tausojantis)</t>
  </si>
  <si>
    <t>II.11</t>
  </si>
  <si>
    <t xml:space="preserve">Keptas vištienos maltinukas (tausojantis) </t>
  </si>
  <si>
    <t>I.5</t>
  </si>
  <si>
    <t>Biri sorų kruopų košė (augalinis) (tausojantis)</t>
  </si>
  <si>
    <t>VI.14</t>
  </si>
  <si>
    <t>VII.26</t>
  </si>
  <si>
    <t>Ridikėliai</t>
  </si>
  <si>
    <t>Ruginė duona (viso grūdo) su avokado užtepėle ir virta dešra</t>
  </si>
  <si>
    <t>4,17</t>
  </si>
  <si>
    <t>8,06</t>
  </si>
  <si>
    <t>13,56</t>
  </si>
  <si>
    <t>*Sultys natūralios (vaisių)</t>
  </si>
  <si>
    <t>*Sultys natūralios (daržovių)</t>
  </si>
  <si>
    <t>Virti makaronai su fermentiniu sūriu (tausojantis)</t>
  </si>
  <si>
    <t>V.5</t>
  </si>
  <si>
    <t>150/20</t>
  </si>
  <si>
    <t>8,75</t>
  </si>
  <si>
    <t>38,4</t>
  </si>
  <si>
    <t>278,3</t>
  </si>
  <si>
    <t xml:space="preserve">Sklindžiai su obuoliais ir bananais (tausojantis) </t>
  </si>
  <si>
    <t>V.14</t>
  </si>
  <si>
    <t>Ruginė duona (viso grūdo) su sviestu (82%) ir pomidoru</t>
  </si>
  <si>
    <t>XI.17</t>
  </si>
  <si>
    <t>25/5/20</t>
  </si>
  <si>
    <t>1,37</t>
  </si>
  <si>
    <t>13,59</t>
  </si>
  <si>
    <t>94,95</t>
  </si>
  <si>
    <t>Ruginė duona (viso grūdo) su sviestu ir šviežiu  agurku</t>
  </si>
  <si>
    <t>Keptas (konvekcinėje) plačiakaktis  (tausojantis)</t>
  </si>
  <si>
    <t xml:space="preserve">Vaikų ugdymo įstaigų, vaikų socialinės
globos įstaigų ir vaikų poilsio stovyklų 
valgiaraščių derinimo tvarkos aprašo 
2 priedas
</t>
  </si>
  <si>
    <t>15 DIENŲ VALGIARAŠTIS</t>
  </si>
  <si>
    <t xml:space="preserve">Šilutės rajono savivaldybės
 visuomenės sveikatos biuras
</t>
  </si>
  <si>
    <t xml:space="preserve"> Šilutės lopšelio – darželio „Pušelė“,
Miško g. 8, Šilutė LT – 99148;
</t>
  </si>
  <si>
    <t>Įstaigos darbo laikas</t>
  </si>
  <si>
    <t>7:00 - 17:30</t>
  </si>
  <si>
    <t>*Vaisius (pagal sezoniškumą)</t>
  </si>
  <si>
    <t xml:space="preserve">Uogos pagal sezoniškumą </t>
  </si>
  <si>
    <t>XII.17</t>
  </si>
  <si>
    <t>1,95</t>
  </si>
  <si>
    <t>3,25</t>
  </si>
  <si>
    <t>___1-3____</t>
  </si>
  <si>
    <t>(nurodyti vaikų amžiaus grupę)</t>
  </si>
  <si>
    <t>Pusryčiai 8.15-8.22 val.</t>
  </si>
  <si>
    <t>Pietūs 11.45-11.55 val.</t>
  </si>
  <si>
    <t>Vakarienė 15.15-15.23 val.</t>
  </si>
  <si>
    <t>Bulvių sriuba su miežinėmis kruopomis (augalinis) (tausojantis)</t>
  </si>
  <si>
    <t>Mėsos troškinys su pupelėmis arba lęšiais (jautiena ir lęšiai) (tausojantis)</t>
  </si>
  <si>
    <t>III.4</t>
  </si>
  <si>
    <t>1,89</t>
  </si>
  <si>
    <t>27,78</t>
  </si>
  <si>
    <t>152,96</t>
  </si>
  <si>
    <t>Morkų lazdelės arba tarkuotos morkos</t>
  </si>
  <si>
    <t>Troškintos morkos (augalinis) (tausojantis)</t>
  </si>
  <si>
    <t>VII.28</t>
  </si>
  <si>
    <t>Cukinijų, obuolių, agurkų salotos</t>
  </si>
  <si>
    <t xml:space="preserve">Ridikėliai </t>
  </si>
  <si>
    <t xml:space="preserve">Burokėlių salotos </t>
  </si>
  <si>
    <t>Kepti konvekcinėje kalakutienos kukuliai (tausojantis)</t>
  </si>
  <si>
    <t>Kopūstų sriuba su bulvėmis (augalinis) (tausojantis)</t>
  </si>
  <si>
    <t>II.7</t>
  </si>
  <si>
    <t>27,1</t>
  </si>
  <si>
    <t>176,06</t>
  </si>
  <si>
    <t>27,67</t>
  </si>
  <si>
    <t>143,7</t>
  </si>
  <si>
    <t>28,37</t>
  </si>
  <si>
    <t>143,5</t>
  </si>
  <si>
    <t>I.6</t>
  </si>
  <si>
    <t>Jautienos befstrogenas (su nugarine) (tausojantis)</t>
  </si>
  <si>
    <t>II.22</t>
  </si>
  <si>
    <t>Pertrinta moliūgų sriuba su pieno produktais</t>
  </si>
  <si>
    <t>100/3/4</t>
  </si>
  <si>
    <t>Džiovintos spanguolės</t>
  </si>
  <si>
    <t>XII.3</t>
  </si>
  <si>
    <t>1.</t>
  </si>
  <si>
    <t>2.</t>
  </si>
  <si>
    <t>3.</t>
  </si>
  <si>
    <t>4.</t>
  </si>
  <si>
    <t>5.</t>
  </si>
  <si>
    <t>I sav.</t>
  </si>
  <si>
    <t>Burokėlių salotos su raugintais kopūstais</t>
  </si>
  <si>
    <t>VII.25</t>
  </si>
  <si>
    <t xml:space="preserve">1. </t>
  </si>
  <si>
    <t>Troškinti ryžiai su ciberžole</t>
  </si>
  <si>
    <t>Ruginė duona su avokado užtepėle ir virta dešra</t>
  </si>
  <si>
    <t>Šviesi duona su sviestu ir fermentiniu sūriu</t>
  </si>
  <si>
    <t xml:space="preserve">Kopūstų sriuba su bulvėmis </t>
  </si>
  <si>
    <t>II. SAV</t>
  </si>
  <si>
    <t xml:space="preserve">Troškinti morkų kubeliai su sviestu </t>
  </si>
  <si>
    <t xml:space="preserve">Virtos bulvės </t>
  </si>
  <si>
    <t>Šviesi duona  su sviestu ir šviežiu  agurku</t>
  </si>
  <si>
    <t>Bulvių košė be pieno produktų</t>
  </si>
  <si>
    <t xml:space="preserve">Troškintos morkos </t>
  </si>
  <si>
    <t xml:space="preserve">Avižinių kruopų košė su cinamonu ir sviestu </t>
  </si>
  <si>
    <t>Daržovių troškinys su lęšiais (augalinis) (tausojantis) (su brokoliais)</t>
  </si>
  <si>
    <t>Sriuba su kiaulienos gabaliukais ir brokoliais(tausojantis)</t>
  </si>
  <si>
    <t>Žiedinių kopūstų ir cukinijų sriuba (augalinis)(tausojantis)</t>
  </si>
  <si>
    <t>II.20</t>
  </si>
  <si>
    <t>Burokėlių salotos su svogūnais</t>
  </si>
  <si>
    <t>VII.30</t>
  </si>
  <si>
    <t>1,2</t>
  </si>
  <si>
    <t>18</t>
  </si>
  <si>
    <t xml:space="preserve">Bulvių sriuba su mėsos kukulaičiais </t>
  </si>
  <si>
    <t>III. SAV</t>
  </si>
  <si>
    <t xml:space="preserve">Ruginė duona su avokado užtepėle ir pomidoru </t>
  </si>
  <si>
    <t xml:space="preserve">Žirnių -  perlinių kruopų sriuba  </t>
  </si>
  <si>
    <t>Mažylių balandėliai su kiauliena</t>
  </si>
  <si>
    <t xml:space="preserve">Virti grikiai </t>
  </si>
  <si>
    <t xml:space="preserve">Virti makaronai su troškintos mėsos ir grietinės padažu </t>
  </si>
  <si>
    <t xml:space="preserve">Ruginė duona  su sviestu (82%), saulėgrąžų, linų sėmenų, sezamo sėklų užtepėlė </t>
  </si>
  <si>
    <t xml:space="preserve">Virti makaronai </t>
  </si>
  <si>
    <t>Šviesi duona  su sviestu ir fermentiniu sūriu</t>
  </si>
  <si>
    <t>Avižinių kruopų košė su cinam ir sviest.</t>
  </si>
  <si>
    <t xml:space="preserve">Pupelių sriuba </t>
  </si>
  <si>
    <t>Nesaldinta arbata</t>
  </si>
  <si>
    <t xml:space="preserve">Biri sorų kruopų košė </t>
  </si>
  <si>
    <t xml:space="preserve">Keptas vištienos maltinukas </t>
  </si>
  <si>
    <t xml:space="preserve">Agurkinė sriuba su perlinėmis kruopomis </t>
  </si>
  <si>
    <t>Bulvių košė (tausojantis)</t>
  </si>
  <si>
    <t>VI.2</t>
  </si>
  <si>
    <t xml:space="preserve">Agurkinė sriuba su perlinėmis kruopomis (augalinis) (tausojantis) </t>
  </si>
  <si>
    <t>Mėsos troškinys su pupelėmis arba lęšiais (tausojantis) (jautiena su lęšiais)</t>
  </si>
  <si>
    <t>I.24</t>
  </si>
  <si>
    <t>50/37,5</t>
  </si>
  <si>
    <t>Raugintų kopūstų sriuba su bulvėmis (augalinis) (tausojantis)</t>
  </si>
  <si>
    <t>II.3</t>
  </si>
  <si>
    <t>Žuvies maltinis (tausojantis)</t>
  </si>
  <si>
    <t>I.27</t>
  </si>
  <si>
    <t>0,8</t>
  </si>
  <si>
    <t>12</t>
  </si>
  <si>
    <t>Lęšių sriuba  (augalinis) (tausojantis)</t>
  </si>
  <si>
    <t>1 Sav. Trečiadienis</t>
  </si>
  <si>
    <t>1 Sav. Ketvirtadienis</t>
  </si>
  <si>
    <t>1 Sav. Penktadienis</t>
  </si>
  <si>
    <t>2 Sav. Pirmadienis</t>
  </si>
  <si>
    <t>2 Sav. Antradienis</t>
  </si>
  <si>
    <t>2 Sav. Ketvirtadienis</t>
  </si>
  <si>
    <t>3 Sav. Antradienis</t>
  </si>
  <si>
    <t>3 Sav. Trečiadienis</t>
  </si>
  <si>
    <t>3 Sav. Ketvirtadienis</t>
  </si>
  <si>
    <t>3 Sav. Penktadienis</t>
  </si>
  <si>
    <t>4,72</t>
  </si>
  <si>
    <t>139,35</t>
  </si>
  <si>
    <t>konservuoti žirneliai</t>
  </si>
  <si>
    <t>1,88</t>
  </si>
  <si>
    <t>4,47</t>
  </si>
  <si>
    <t>12,93</t>
  </si>
  <si>
    <t>96,38</t>
  </si>
  <si>
    <t>Keptas žuvies maltinis su varške (tausojantis)</t>
  </si>
  <si>
    <t>I.10</t>
  </si>
  <si>
    <t>IX.2</t>
  </si>
  <si>
    <t>138,08</t>
  </si>
  <si>
    <t>100/4</t>
  </si>
  <si>
    <t>Šviesi duona (viso grūdo) su sviestu ir šviežiu agurku</t>
  </si>
  <si>
    <t xml:space="preserve">Pomidorinė sriuba (su bulvėmis ir cukinija) (tausojantis) (augalinis) </t>
  </si>
  <si>
    <t>100</t>
  </si>
  <si>
    <t>0,28</t>
  </si>
  <si>
    <t>13,7</t>
  </si>
  <si>
    <t>55</t>
  </si>
  <si>
    <t>4,8</t>
  </si>
  <si>
    <t>187,91</t>
  </si>
  <si>
    <t>II.21</t>
  </si>
  <si>
    <t>Miežinių kruopų košė</t>
  </si>
  <si>
    <t>VII.31</t>
  </si>
  <si>
    <t>0,2</t>
  </si>
  <si>
    <t>11,25</t>
  </si>
  <si>
    <t>45</t>
  </si>
  <si>
    <t>VII.24</t>
  </si>
  <si>
    <t>VII.11</t>
  </si>
  <si>
    <t>Blyneliai su cukinija</t>
  </si>
  <si>
    <t>V.15</t>
  </si>
  <si>
    <t>120/17</t>
  </si>
  <si>
    <t>Bulvių morkų ir žirnių troškinys (tausojantis) (augalinis)</t>
  </si>
  <si>
    <t>0,16</t>
  </si>
  <si>
    <t>0,82</t>
  </si>
  <si>
    <t>3,4</t>
  </si>
  <si>
    <t xml:space="preserve">Daržovių (moliūgas, brokoliai, paprika, svogūnai, morkos) troškinys su lęšiais (augalinis) (tausojantis) </t>
  </si>
  <si>
    <t>Burokėlių salotos su pupelėmis ir raugintais agurkais (augaliniais)</t>
  </si>
  <si>
    <t>VII.5</t>
  </si>
  <si>
    <t>I.36</t>
  </si>
  <si>
    <t>Mažylių balandėliai su kalakutiena (tausojantis)</t>
  </si>
  <si>
    <t>Špinatai</t>
  </si>
  <si>
    <t>Pertrinta moliūgų sriuba (tausojantis)</t>
  </si>
  <si>
    <t>40</t>
  </si>
  <si>
    <t>0,32</t>
  </si>
  <si>
    <t>0,92</t>
  </si>
  <si>
    <t>4,4</t>
  </si>
  <si>
    <t xml:space="preserve">Uogų padažas </t>
  </si>
  <si>
    <t>Virti jautienos kukuliukai (tausojantis)</t>
  </si>
  <si>
    <t xml:space="preserve">PATVIRTINTA
Šilutės rajono savivaldybės
Visuomenės sveikatos biuro
direktoriaus 2020 m. sausio 16 d. 
Įsakymu Nr. B1 - 6
</t>
  </si>
  <si>
    <t>PATVIRTINTA
Šilutės rajono savivaldybės
Visuomenės sveikatos biuro
direktoriaus 2020 m. sausio 16 d. 
Įsakymu Nr. B1 - 6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</si>
</sst>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4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0" fillId="0" borderId="4" xfId="0" applyBorder="1"/>
    <xf numFmtId="49" fontId="2" fillId="0" borderId="8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/>
    </xf>
    <xf numFmtId="43" fontId="1" fillId="0" borderId="10" xfId="1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 wrapText="1"/>
    </xf>
    <xf numFmtId="49" fontId="7" fillId="0" borderId="9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2">
    <cellStyle name="Įprastas" xfId="0" builtinId="0"/>
    <cellStyle name="Kableli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33"/>
  <sheetViews>
    <sheetView tabSelected="1" topLeftCell="A31" zoomScale="80" zoomScaleNormal="80" workbookViewId="0">
      <selection activeCell="A890" sqref="A890:F890"/>
    </sheetView>
  </sheetViews>
  <sheetFormatPr defaultRowHeight="15" x14ac:dyDescent="0.25"/>
  <cols>
    <col min="10" max="10" width="10.5703125" bestFit="1" customWidth="1"/>
    <col min="11" max="12" width="10.140625" bestFit="1" customWidth="1"/>
    <col min="13" max="13" width="10.5703125" bestFit="1" customWidth="1"/>
    <col min="14" max="14" width="10.7109375" bestFit="1" customWidth="1"/>
    <col min="15" max="15" width="11.140625" bestFit="1" customWidth="1"/>
    <col min="16" max="16" width="12.42578125" bestFit="1" customWidth="1"/>
    <col min="17" max="17" width="12.5703125" bestFit="1" customWidth="1"/>
  </cols>
  <sheetData>
    <row r="2" spans="8:17" ht="15" customHeight="1" x14ac:dyDescent="0.25">
      <c r="N2" s="121" t="s">
        <v>297</v>
      </c>
      <c r="O2" s="121"/>
      <c r="P2" s="121"/>
      <c r="Q2" s="121"/>
    </row>
    <row r="3" spans="8:17" ht="15" customHeight="1" x14ac:dyDescent="0.25">
      <c r="N3" s="121"/>
      <c r="O3" s="121"/>
      <c r="P3" s="121"/>
      <c r="Q3" s="121"/>
    </row>
    <row r="4" spans="8:17" ht="15" customHeight="1" x14ac:dyDescent="0.25">
      <c r="N4" s="121"/>
      <c r="O4" s="121"/>
      <c r="P4" s="121"/>
      <c r="Q4" s="121"/>
    </row>
    <row r="5" spans="8:17" ht="15" customHeight="1" x14ac:dyDescent="0.25">
      <c r="N5" s="121"/>
      <c r="O5" s="121"/>
      <c r="P5" s="121"/>
      <c r="Q5" s="121"/>
    </row>
    <row r="6" spans="8:17" x14ac:dyDescent="0.25">
      <c r="N6" s="121"/>
      <c r="O6" s="121"/>
      <c r="P6" s="121"/>
      <c r="Q6" s="121"/>
    </row>
    <row r="7" spans="8:17" ht="15.75" x14ac:dyDescent="0.25">
      <c r="N7" s="40"/>
      <c r="O7" s="40"/>
      <c r="P7" s="40"/>
      <c r="Q7" s="40"/>
    </row>
    <row r="8" spans="8:17" ht="15.75" x14ac:dyDescent="0.25">
      <c r="N8" s="40"/>
      <c r="O8" s="40"/>
      <c r="P8" s="40"/>
      <c r="Q8" s="40"/>
    </row>
    <row r="9" spans="8:17" ht="15.75" x14ac:dyDescent="0.25">
      <c r="N9" s="40"/>
      <c r="O9" s="40"/>
      <c r="P9" s="40"/>
      <c r="Q9" s="40"/>
    </row>
    <row r="10" spans="8:17" ht="15.75" x14ac:dyDescent="0.25">
      <c r="N10" s="40"/>
      <c r="O10" s="40"/>
      <c r="P10" s="40"/>
      <c r="Q10" s="40"/>
    </row>
    <row r="11" spans="8:17" ht="15.75" x14ac:dyDescent="0.25">
      <c r="N11" s="40"/>
      <c r="O11" s="40"/>
      <c r="P11" s="40"/>
      <c r="Q11" s="40"/>
    </row>
    <row r="12" spans="8:17" ht="15.75" x14ac:dyDescent="0.25">
      <c r="N12" s="40"/>
      <c r="O12" s="40"/>
      <c r="P12" s="40"/>
      <c r="Q12" s="40"/>
    </row>
    <row r="13" spans="8:17" ht="15" customHeight="1" x14ac:dyDescent="0.25">
      <c r="H13" s="187" t="s">
        <v>300</v>
      </c>
      <c r="I13" s="187"/>
      <c r="J13" s="187"/>
      <c r="K13" s="187"/>
      <c r="L13" s="187"/>
    </row>
    <row r="14" spans="8:17" ht="15" customHeight="1" x14ac:dyDescent="0.25">
      <c r="H14" s="187"/>
      <c r="I14" s="187"/>
      <c r="J14" s="187"/>
      <c r="K14" s="187"/>
      <c r="L14" s="187"/>
    </row>
    <row r="15" spans="8:17" ht="15" customHeight="1" x14ac:dyDescent="0.25">
      <c r="H15" s="187"/>
      <c r="I15" s="187"/>
      <c r="J15" s="187"/>
      <c r="K15" s="187"/>
      <c r="L15" s="187"/>
    </row>
    <row r="16" spans="8:17" ht="15" customHeight="1" x14ac:dyDescent="0.25">
      <c r="H16" s="44"/>
      <c r="I16" s="44"/>
      <c r="J16" s="44"/>
      <c r="K16" s="44"/>
    </row>
    <row r="17" spans="8:13" ht="15" customHeight="1" x14ac:dyDescent="0.25">
      <c r="H17" s="44"/>
      <c r="I17" s="44"/>
      <c r="J17" s="44"/>
      <c r="K17" s="44"/>
    </row>
    <row r="18" spans="8:13" ht="15" customHeight="1" x14ac:dyDescent="0.25">
      <c r="H18" s="44"/>
      <c r="I18" s="44"/>
      <c r="J18" s="44"/>
      <c r="K18" s="44"/>
    </row>
    <row r="19" spans="8:13" ht="15" customHeight="1" x14ac:dyDescent="0.25">
      <c r="H19" s="44"/>
      <c r="I19" s="44"/>
      <c r="J19" s="44"/>
      <c r="K19" s="44"/>
    </row>
    <row r="20" spans="8:13" ht="15" customHeight="1" x14ac:dyDescent="0.25">
      <c r="H20" s="44"/>
      <c r="I20" s="44"/>
      <c r="J20" s="44"/>
      <c r="K20" s="44"/>
    </row>
    <row r="21" spans="8:13" ht="15" customHeight="1" x14ac:dyDescent="0.25">
      <c r="H21" s="44"/>
      <c r="I21" s="44"/>
      <c r="J21" s="44"/>
      <c r="K21" s="44"/>
    </row>
    <row r="22" spans="8:13" ht="15" customHeight="1" x14ac:dyDescent="0.25">
      <c r="H22" s="44"/>
      <c r="I22" s="44"/>
      <c r="J22" s="44"/>
      <c r="K22" s="44"/>
    </row>
    <row r="23" spans="8:13" ht="15" customHeight="1" x14ac:dyDescent="0.25">
      <c r="H23" s="44"/>
      <c r="I23" s="44"/>
      <c r="J23" s="44"/>
      <c r="K23" s="44"/>
    </row>
    <row r="24" spans="8:13" ht="15" customHeight="1" x14ac:dyDescent="0.25">
      <c r="H24" s="44"/>
      <c r="I24" s="44"/>
      <c r="J24" s="44"/>
      <c r="K24" s="44"/>
    </row>
    <row r="25" spans="8:13" ht="15" customHeight="1" x14ac:dyDescent="0.25">
      <c r="H25" s="44"/>
      <c r="I25" s="44"/>
      <c r="J25" s="44"/>
      <c r="K25" s="44"/>
    </row>
    <row r="26" spans="8:13" ht="15" customHeight="1" x14ac:dyDescent="0.25">
      <c r="H26" s="44"/>
      <c r="I26" s="44"/>
      <c r="J26" s="44"/>
      <c r="K26" s="44"/>
    </row>
    <row r="27" spans="8:13" ht="15.75" x14ac:dyDescent="0.25">
      <c r="H27" s="129" t="s">
        <v>298</v>
      </c>
      <c r="I27" s="129"/>
      <c r="J27" s="129"/>
      <c r="K27" s="129"/>
      <c r="L27" s="129"/>
      <c r="M27" s="129"/>
    </row>
    <row r="28" spans="8:13" ht="15.75" x14ac:dyDescent="0.25">
      <c r="H28" s="41"/>
      <c r="I28" s="41"/>
      <c r="J28" s="41"/>
      <c r="K28" s="41"/>
    </row>
    <row r="29" spans="8:13" ht="15.75" x14ac:dyDescent="0.25">
      <c r="H29" s="41"/>
      <c r="I29" s="41"/>
      <c r="J29" s="41"/>
      <c r="K29" s="41"/>
    </row>
    <row r="30" spans="8:13" ht="15.75" x14ac:dyDescent="0.25">
      <c r="H30" s="41"/>
      <c r="I30" s="41"/>
      <c r="J30" s="41"/>
      <c r="K30" s="41"/>
    </row>
    <row r="31" spans="8:13" ht="18.75" x14ac:dyDescent="0.3">
      <c r="I31" s="144" t="s">
        <v>308</v>
      </c>
      <c r="J31" s="144"/>
      <c r="K31" s="144"/>
      <c r="L31" s="144"/>
    </row>
    <row r="32" spans="8:13" x14ac:dyDescent="0.25">
      <c r="I32" s="145" t="s">
        <v>309</v>
      </c>
      <c r="J32" s="145"/>
      <c r="K32" s="145"/>
      <c r="L32" s="145"/>
    </row>
    <row r="33" spans="6:11" ht="15.75" x14ac:dyDescent="0.25">
      <c r="H33" s="41"/>
      <c r="I33" s="41"/>
      <c r="J33" s="41"/>
      <c r="K33" s="41"/>
    </row>
    <row r="34" spans="6:11" ht="15.75" x14ac:dyDescent="0.25">
      <c r="H34" s="37"/>
    </row>
    <row r="35" spans="6:11" ht="15.75" customHeight="1" x14ac:dyDescent="0.25"/>
    <row r="37" spans="6:11" ht="15.75" x14ac:dyDescent="0.25">
      <c r="F37" s="38"/>
      <c r="G37" s="38"/>
      <c r="H37" s="38"/>
      <c r="I37" s="38"/>
      <c r="J37" s="38"/>
      <c r="K37" s="38"/>
    </row>
    <row r="38" spans="6:11" ht="15.75" x14ac:dyDescent="0.25">
      <c r="F38" s="38"/>
      <c r="G38" s="38"/>
      <c r="H38" s="38"/>
      <c r="I38" s="38"/>
      <c r="J38" s="38"/>
      <c r="K38" s="38"/>
    </row>
    <row r="39" spans="6:11" ht="15.75" x14ac:dyDescent="0.25">
      <c r="F39" s="38"/>
      <c r="G39" s="38"/>
      <c r="H39" s="38"/>
      <c r="I39" s="38"/>
      <c r="J39" s="38"/>
      <c r="K39" s="38"/>
    </row>
    <row r="40" spans="6:11" ht="15.75" x14ac:dyDescent="0.25">
      <c r="F40" s="38"/>
      <c r="G40" s="38"/>
      <c r="H40" s="38"/>
      <c r="I40" s="38"/>
      <c r="J40" s="38"/>
      <c r="K40" s="38"/>
    </row>
    <row r="41" spans="6:11" ht="15.75" x14ac:dyDescent="0.25">
      <c r="F41" s="38"/>
      <c r="G41" s="38"/>
      <c r="H41" s="38"/>
      <c r="I41" s="38"/>
      <c r="J41" s="38"/>
      <c r="K41" s="38"/>
    </row>
    <row r="42" spans="6:11" ht="15.75" x14ac:dyDescent="0.25">
      <c r="F42" s="38"/>
      <c r="G42" s="38"/>
      <c r="H42" s="38"/>
      <c r="J42" s="38"/>
      <c r="K42" s="38"/>
    </row>
    <row r="43" spans="6:11" ht="15.75" x14ac:dyDescent="0.25">
      <c r="F43" s="38"/>
      <c r="G43" s="38"/>
      <c r="H43" s="38"/>
      <c r="J43" s="38"/>
      <c r="K43" s="38"/>
    </row>
    <row r="44" spans="6:11" ht="15.75" x14ac:dyDescent="0.25">
      <c r="F44" s="38"/>
      <c r="G44" s="38"/>
      <c r="H44" s="38"/>
      <c r="I44" s="38"/>
      <c r="J44" s="38"/>
      <c r="K44" s="38"/>
    </row>
    <row r="45" spans="6:11" ht="15.75" x14ac:dyDescent="0.25">
      <c r="J45" s="38"/>
      <c r="K45" s="38"/>
    </row>
    <row r="46" spans="6:11" ht="15.75" x14ac:dyDescent="0.25">
      <c r="J46" s="38"/>
    </row>
    <row r="47" spans="6:11" x14ac:dyDescent="0.25">
      <c r="I47" s="39"/>
      <c r="J47" s="39"/>
    </row>
    <row r="48" spans="6:11" x14ac:dyDescent="0.25">
      <c r="I48" s="39"/>
      <c r="J48" s="39"/>
    </row>
    <row r="49" spans="1:19" x14ac:dyDescent="0.25">
      <c r="I49" s="39"/>
      <c r="J49" s="39"/>
    </row>
    <row r="50" spans="1:19" ht="15.75" x14ac:dyDescent="0.25">
      <c r="I50" s="39"/>
      <c r="J50" s="39"/>
      <c r="N50" s="166" t="s">
        <v>301</v>
      </c>
      <c r="O50" s="166"/>
      <c r="P50" s="166"/>
      <c r="Q50" s="45"/>
    </row>
    <row r="51" spans="1:19" ht="15.75" x14ac:dyDescent="0.25">
      <c r="I51" s="39"/>
      <c r="J51" s="39"/>
      <c r="N51" s="166" t="s">
        <v>302</v>
      </c>
      <c r="O51" s="166"/>
      <c r="P51" s="166"/>
    </row>
    <row r="52" spans="1:19" x14ac:dyDescent="0.25">
      <c r="I52" s="39"/>
      <c r="J52" s="39"/>
    </row>
    <row r="53" spans="1:19" x14ac:dyDescent="0.25">
      <c r="I53" s="39"/>
      <c r="J53" s="39"/>
    </row>
    <row r="54" spans="1:19" x14ac:dyDescent="0.25">
      <c r="I54" s="39"/>
      <c r="J54" s="39"/>
    </row>
    <row r="55" spans="1:19" x14ac:dyDescent="0.25">
      <c r="I55" s="39"/>
      <c r="J55" s="39"/>
    </row>
    <row r="56" spans="1:19" x14ac:dyDescent="0.25">
      <c r="I56" s="39"/>
      <c r="J56" s="39"/>
    </row>
    <row r="57" spans="1:19" x14ac:dyDescent="0.25">
      <c r="I57" s="39"/>
      <c r="J57" s="39"/>
    </row>
    <row r="58" spans="1:19" x14ac:dyDescent="0.25">
      <c r="I58" s="39"/>
      <c r="J58" s="39"/>
    </row>
    <row r="59" spans="1:19" x14ac:dyDescent="0.25">
      <c r="I59" s="39"/>
      <c r="J59" s="39"/>
    </row>
    <row r="60" spans="1:19" ht="15" customHeight="1" x14ac:dyDescent="0.25">
      <c r="A60" s="122" t="s">
        <v>299</v>
      </c>
      <c r="B60" s="123"/>
      <c r="C60" s="123"/>
      <c r="D60" s="123"/>
      <c r="E60" s="123"/>
      <c r="I60" s="39"/>
      <c r="J60" s="39"/>
      <c r="P60" s="121" t="s">
        <v>456</v>
      </c>
      <c r="Q60" s="121"/>
      <c r="R60" s="121"/>
      <c r="S60" s="121"/>
    </row>
    <row r="61" spans="1:19" ht="15" customHeight="1" x14ac:dyDescent="0.25">
      <c r="A61" s="123"/>
      <c r="B61" s="123"/>
      <c r="C61" s="123"/>
      <c r="D61" s="123"/>
      <c r="E61" s="123"/>
      <c r="I61" s="39"/>
      <c r="J61" s="39"/>
      <c r="P61" s="121"/>
      <c r="Q61" s="121"/>
      <c r="R61" s="121"/>
      <c r="S61" s="121"/>
    </row>
    <row r="62" spans="1:19" ht="15" customHeight="1" x14ac:dyDescent="0.25">
      <c r="A62" s="123"/>
      <c r="B62" s="123"/>
      <c r="C62" s="123"/>
      <c r="D62" s="123"/>
      <c r="E62" s="123"/>
      <c r="I62" s="39"/>
      <c r="J62" s="39"/>
      <c r="P62" s="121"/>
      <c r="Q62" s="121"/>
      <c r="R62" s="121"/>
      <c r="S62" s="121"/>
    </row>
    <row r="63" spans="1:19" ht="15" customHeight="1" x14ac:dyDescent="0.25">
      <c r="I63" s="39"/>
      <c r="J63" s="39"/>
      <c r="P63" s="121"/>
      <c r="Q63" s="121"/>
      <c r="R63" s="121"/>
      <c r="S63" s="121"/>
    </row>
    <row r="64" spans="1:19" ht="15" customHeight="1" x14ac:dyDescent="0.25">
      <c r="I64" s="39"/>
      <c r="J64" s="39"/>
      <c r="P64" s="121"/>
      <c r="Q64" s="121"/>
      <c r="R64" s="121"/>
      <c r="S64" s="121"/>
    </row>
    <row r="65" spans="1:19" ht="15" customHeight="1" x14ac:dyDescent="0.25">
      <c r="A65" s="116" t="s">
        <v>0</v>
      </c>
      <c r="B65" s="116"/>
      <c r="C65" s="116"/>
      <c r="D65" s="116"/>
      <c r="P65" s="121"/>
      <c r="Q65" s="121"/>
      <c r="R65" s="121"/>
      <c r="S65" s="121"/>
    </row>
    <row r="67" spans="1:19" ht="15.75" x14ac:dyDescent="0.25">
      <c r="H67" s="129" t="s">
        <v>310</v>
      </c>
      <c r="I67" s="129"/>
      <c r="J67" s="129"/>
      <c r="K67" s="129"/>
    </row>
    <row r="69" spans="1:19" ht="15.75" customHeight="1" x14ac:dyDescent="0.25">
      <c r="A69" s="150" t="s">
        <v>1</v>
      </c>
      <c r="B69" s="151"/>
      <c r="C69" s="151"/>
      <c r="D69" s="151"/>
      <c r="E69" s="151"/>
      <c r="F69" s="151"/>
      <c r="G69" s="155" t="s">
        <v>2</v>
      </c>
      <c r="H69" s="167" t="s">
        <v>3</v>
      </c>
      <c r="I69" s="168"/>
      <c r="J69" s="171" t="s">
        <v>4</v>
      </c>
      <c r="K69" s="155"/>
      <c r="L69" s="172"/>
      <c r="M69" s="155"/>
      <c r="N69" s="173"/>
      <c r="O69" s="155"/>
      <c r="P69" s="146" t="s">
        <v>5</v>
      </c>
      <c r="Q69" s="147"/>
    </row>
    <row r="70" spans="1:19" ht="15.75" x14ac:dyDescent="0.25">
      <c r="A70" s="151"/>
      <c r="B70" s="151"/>
      <c r="C70" s="151"/>
      <c r="D70" s="151"/>
      <c r="E70" s="151"/>
      <c r="F70" s="151"/>
      <c r="G70" s="155"/>
      <c r="H70" s="169"/>
      <c r="I70" s="170"/>
      <c r="J70" s="107" t="s">
        <v>6</v>
      </c>
      <c r="K70" s="108"/>
      <c r="L70" s="107" t="s">
        <v>7</v>
      </c>
      <c r="M70" s="108"/>
      <c r="N70" s="107" t="s">
        <v>8</v>
      </c>
      <c r="O70" s="108"/>
      <c r="P70" s="175"/>
      <c r="Q70" s="149"/>
    </row>
    <row r="71" spans="1:19" ht="15.75" x14ac:dyDescent="0.25">
      <c r="A71" s="100" t="s">
        <v>9</v>
      </c>
      <c r="B71" s="101"/>
      <c r="C71" s="101"/>
      <c r="D71" s="101"/>
      <c r="E71" s="101"/>
      <c r="F71" s="102"/>
      <c r="G71" s="1" t="s">
        <v>10</v>
      </c>
      <c r="H71" s="103">
        <v>150</v>
      </c>
      <c r="I71" s="104"/>
      <c r="J71" s="103">
        <v>6.4</v>
      </c>
      <c r="K71" s="104"/>
      <c r="L71" s="103">
        <v>1.89</v>
      </c>
      <c r="M71" s="104"/>
      <c r="N71" s="103">
        <v>27.78</v>
      </c>
      <c r="O71" s="104"/>
      <c r="P71" s="103">
        <v>152.96</v>
      </c>
      <c r="Q71" s="104"/>
    </row>
    <row r="72" spans="1:19" ht="15.75" x14ac:dyDescent="0.25">
      <c r="A72" s="100" t="s">
        <v>125</v>
      </c>
      <c r="B72" s="101"/>
      <c r="C72" s="101"/>
      <c r="D72" s="101"/>
      <c r="E72" s="101"/>
      <c r="F72" s="102"/>
      <c r="G72" s="85" t="s">
        <v>126</v>
      </c>
      <c r="H72" s="103">
        <v>25</v>
      </c>
      <c r="I72" s="104"/>
      <c r="J72" s="103">
        <v>0.25</v>
      </c>
      <c r="K72" s="104"/>
      <c r="L72" s="103">
        <v>0</v>
      </c>
      <c r="M72" s="104"/>
      <c r="N72" s="103">
        <v>5.94</v>
      </c>
      <c r="O72" s="104"/>
      <c r="P72" s="103">
        <v>19.170000000000002</v>
      </c>
      <c r="Q72" s="104"/>
    </row>
    <row r="73" spans="1:19" ht="15.75" x14ac:dyDescent="0.25">
      <c r="A73" s="100" t="s">
        <v>289</v>
      </c>
      <c r="B73" s="101"/>
      <c r="C73" s="101"/>
      <c r="D73" s="101"/>
      <c r="E73" s="101"/>
      <c r="F73" s="102"/>
      <c r="G73" s="35" t="s">
        <v>290</v>
      </c>
      <c r="H73" s="176" t="s">
        <v>291</v>
      </c>
      <c r="I73" s="177"/>
      <c r="J73" s="103">
        <v>1.88</v>
      </c>
      <c r="K73" s="104"/>
      <c r="L73" s="103">
        <v>4.47</v>
      </c>
      <c r="M73" s="104"/>
      <c r="N73" s="103">
        <v>12.93</v>
      </c>
      <c r="O73" s="104"/>
      <c r="P73" s="103">
        <v>96.38</v>
      </c>
      <c r="Q73" s="104"/>
    </row>
    <row r="74" spans="1:19" ht="15.75" x14ac:dyDescent="0.25">
      <c r="A74" s="100" t="s">
        <v>11</v>
      </c>
      <c r="B74" s="101"/>
      <c r="C74" s="101"/>
      <c r="D74" s="101"/>
      <c r="E74" s="101"/>
      <c r="F74" s="102"/>
      <c r="G74" s="1" t="s">
        <v>12</v>
      </c>
      <c r="H74" s="103">
        <v>150</v>
      </c>
      <c r="I74" s="104"/>
      <c r="J74" s="103">
        <v>0</v>
      </c>
      <c r="K74" s="104"/>
      <c r="L74" s="103">
        <v>0</v>
      </c>
      <c r="M74" s="104"/>
      <c r="N74" s="103">
        <v>0</v>
      </c>
      <c r="O74" s="104"/>
      <c r="P74" s="103">
        <v>0</v>
      </c>
      <c r="Q74" s="104"/>
    </row>
    <row r="75" spans="1:19" ht="15.75" x14ac:dyDescent="0.25">
      <c r="A75" s="152" t="s">
        <v>14</v>
      </c>
      <c r="B75" s="153"/>
      <c r="C75" s="153"/>
      <c r="D75" s="153"/>
      <c r="E75" s="153"/>
      <c r="F75" s="153"/>
      <c r="G75" s="153"/>
      <c r="H75" s="153"/>
      <c r="I75" s="174"/>
      <c r="J75" s="107">
        <f>+J71+J73+J74+J72</f>
        <v>8.5300000000000011</v>
      </c>
      <c r="K75" s="108"/>
      <c r="L75" s="107">
        <f>+L71+L73+L74+L72</f>
        <v>6.3599999999999994</v>
      </c>
      <c r="M75" s="108"/>
      <c r="N75" s="107">
        <f>+N71+N73+N74+N72</f>
        <v>46.65</v>
      </c>
      <c r="O75" s="108"/>
      <c r="P75" s="107">
        <f>+P71+P73+P74+P72</f>
        <v>268.51</v>
      </c>
      <c r="Q75" s="108"/>
    </row>
    <row r="78" spans="1:19" ht="15.75" x14ac:dyDescent="0.25">
      <c r="H78" s="129" t="s">
        <v>311</v>
      </c>
      <c r="I78" s="129"/>
      <c r="J78" s="129"/>
      <c r="K78" s="129"/>
    </row>
    <row r="80" spans="1:19" ht="15.75" x14ac:dyDescent="0.25">
      <c r="A80" s="150" t="s">
        <v>1</v>
      </c>
      <c r="B80" s="151"/>
      <c r="C80" s="151"/>
      <c r="D80" s="151"/>
      <c r="E80" s="151"/>
      <c r="F80" s="151"/>
      <c r="G80" s="155" t="s">
        <v>2</v>
      </c>
      <c r="H80" s="155" t="s">
        <v>3</v>
      </c>
      <c r="I80" s="155"/>
      <c r="J80" s="155" t="s">
        <v>4</v>
      </c>
      <c r="K80" s="155"/>
      <c r="L80" s="155"/>
      <c r="M80" s="155"/>
      <c r="N80" s="155"/>
      <c r="O80" s="155"/>
      <c r="P80" s="146" t="s">
        <v>5</v>
      </c>
      <c r="Q80" s="147"/>
    </row>
    <row r="81" spans="1:17" ht="15.75" x14ac:dyDescent="0.25">
      <c r="A81" s="151"/>
      <c r="B81" s="151"/>
      <c r="C81" s="151"/>
      <c r="D81" s="151"/>
      <c r="E81" s="151"/>
      <c r="F81" s="151"/>
      <c r="G81" s="155"/>
      <c r="H81" s="155"/>
      <c r="I81" s="155"/>
      <c r="J81" s="107" t="s">
        <v>6</v>
      </c>
      <c r="K81" s="108"/>
      <c r="L81" s="107" t="s">
        <v>7</v>
      </c>
      <c r="M81" s="108"/>
      <c r="N81" s="107" t="s">
        <v>8</v>
      </c>
      <c r="O81" s="108"/>
      <c r="P81" s="148"/>
      <c r="Q81" s="149"/>
    </row>
    <row r="82" spans="1:17" ht="15.75" x14ac:dyDescent="0.25">
      <c r="A82" s="100" t="s">
        <v>239</v>
      </c>
      <c r="B82" s="101"/>
      <c r="C82" s="101"/>
      <c r="D82" s="101"/>
      <c r="E82" s="101"/>
      <c r="F82" s="102"/>
      <c r="G82" s="1" t="s">
        <v>15</v>
      </c>
      <c r="H82" s="103">
        <v>100</v>
      </c>
      <c r="I82" s="104"/>
      <c r="J82" s="103">
        <v>2.27</v>
      </c>
      <c r="K82" s="104"/>
      <c r="L82" s="103">
        <v>4.37</v>
      </c>
      <c r="M82" s="104"/>
      <c r="N82" s="103">
        <v>12.5</v>
      </c>
      <c r="O82" s="104"/>
      <c r="P82" s="103">
        <v>93.37</v>
      </c>
      <c r="Q82" s="104"/>
    </row>
    <row r="83" spans="1:17" ht="15.75" x14ac:dyDescent="0.25">
      <c r="A83" s="100" t="s">
        <v>16</v>
      </c>
      <c r="B83" s="101"/>
      <c r="C83" s="101"/>
      <c r="D83" s="101"/>
      <c r="E83" s="101"/>
      <c r="F83" s="102"/>
      <c r="G83" s="1" t="s">
        <v>17</v>
      </c>
      <c r="H83" s="103">
        <v>30</v>
      </c>
      <c r="I83" s="104"/>
      <c r="J83" s="103">
        <v>1.98</v>
      </c>
      <c r="K83" s="104"/>
      <c r="L83" s="103">
        <v>0.39</v>
      </c>
      <c r="M83" s="104"/>
      <c r="N83" s="103">
        <v>14.46</v>
      </c>
      <c r="O83" s="104"/>
      <c r="P83" s="103">
        <v>66.900000000000006</v>
      </c>
      <c r="Q83" s="104"/>
    </row>
    <row r="84" spans="1:17" ht="15.75" x14ac:dyDescent="0.25">
      <c r="A84" s="100" t="s">
        <v>18</v>
      </c>
      <c r="B84" s="101"/>
      <c r="C84" s="101"/>
      <c r="D84" s="101"/>
      <c r="E84" s="101"/>
      <c r="F84" s="102"/>
      <c r="G84" s="1" t="s">
        <v>19</v>
      </c>
      <c r="H84" s="103" t="s">
        <v>20</v>
      </c>
      <c r="I84" s="104"/>
      <c r="J84" s="103">
        <v>13.31</v>
      </c>
      <c r="K84" s="104"/>
      <c r="L84" s="103">
        <v>11.19</v>
      </c>
      <c r="M84" s="104"/>
      <c r="N84" s="103">
        <v>24.68</v>
      </c>
      <c r="O84" s="104"/>
      <c r="P84" s="103">
        <v>268.45</v>
      </c>
      <c r="Q84" s="104"/>
    </row>
    <row r="85" spans="1:17" ht="15.75" x14ac:dyDescent="0.25">
      <c r="A85" s="100" t="s">
        <v>21</v>
      </c>
      <c r="B85" s="101"/>
      <c r="C85" s="101"/>
      <c r="D85" s="101"/>
      <c r="E85" s="101"/>
      <c r="F85" s="102"/>
      <c r="G85" s="1" t="s">
        <v>22</v>
      </c>
      <c r="H85" s="103">
        <v>40</v>
      </c>
      <c r="I85" s="104"/>
      <c r="J85" s="103">
        <v>0.32</v>
      </c>
      <c r="K85" s="104"/>
      <c r="L85" s="103">
        <v>0.08</v>
      </c>
      <c r="M85" s="104"/>
      <c r="N85" s="103">
        <v>0.92</v>
      </c>
      <c r="O85" s="104"/>
      <c r="P85" s="103">
        <v>4.4000000000000004</v>
      </c>
      <c r="Q85" s="104"/>
    </row>
    <row r="86" spans="1:17" ht="15.75" x14ac:dyDescent="0.25">
      <c r="A86" s="100" t="s">
        <v>23</v>
      </c>
      <c r="B86" s="101"/>
      <c r="C86" s="101"/>
      <c r="D86" s="101"/>
      <c r="E86" s="101"/>
      <c r="F86" s="102"/>
      <c r="G86" s="1" t="s">
        <v>24</v>
      </c>
      <c r="H86" s="103">
        <v>40</v>
      </c>
      <c r="I86" s="104"/>
      <c r="J86" s="103">
        <v>0.4</v>
      </c>
      <c r="K86" s="104"/>
      <c r="L86" s="103">
        <v>0.08</v>
      </c>
      <c r="M86" s="104"/>
      <c r="N86" s="103">
        <v>1.64</v>
      </c>
      <c r="O86" s="104"/>
      <c r="P86" s="103">
        <v>6.8</v>
      </c>
      <c r="Q86" s="104"/>
    </row>
    <row r="87" spans="1:17" ht="15.75" x14ac:dyDescent="0.25">
      <c r="A87" s="100" t="s">
        <v>89</v>
      </c>
      <c r="B87" s="101"/>
      <c r="C87" s="101"/>
      <c r="D87" s="101"/>
      <c r="E87" s="101"/>
      <c r="F87" s="102"/>
      <c r="G87" s="73" t="s">
        <v>90</v>
      </c>
      <c r="H87" s="103">
        <v>150</v>
      </c>
      <c r="I87" s="104"/>
      <c r="J87" s="103">
        <v>0</v>
      </c>
      <c r="K87" s="104"/>
      <c r="L87" s="103">
        <v>0</v>
      </c>
      <c r="M87" s="104"/>
      <c r="N87" s="103">
        <v>0</v>
      </c>
      <c r="O87" s="104"/>
      <c r="P87" s="103">
        <v>0</v>
      </c>
      <c r="Q87" s="104"/>
    </row>
    <row r="88" spans="1:17" ht="15.75" x14ac:dyDescent="0.25">
      <c r="A88" s="152" t="s">
        <v>14</v>
      </c>
      <c r="B88" s="153"/>
      <c r="C88" s="153"/>
      <c r="D88" s="153"/>
      <c r="E88" s="153"/>
      <c r="F88" s="153"/>
      <c r="G88" s="153"/>
      <c r="H88" s="153"/>
      <c r="I88" s="153"/>
      <c r="J88" s="107">
        <f t="shared" ref="J88:P88" si="0">+J82+J83+J84+J85+J86+J87</f>
        <v>18.28</v>
      </c>
      <c r="K88" s="108"/>
      <c r="L88" s="107">
        <f t="shared" si="0"/>
        <v>16.109999999999996</v>
      </c>
      <c r="M88" s="108"/>
      <c r="N88" s="107">
        <f t="shared" si="0"/>
        <v>54.2</v>
      </c>
      <c r="O88" s="108"/>
      <c r="P88" s="107">
        <f t="shared" si="0"/>
        <v>439.92</v>
      </c>
      <c r="Q88" s="108"/>
    </row>
    <row r="91" spans="1:17" ht="15.75" x14ac:dyDescent="0.25">
      <c r="H91" s="129" t="s">
        <v>312</v>
      </c>
      <c r="I91" s="129"/>
      <c r="J91" s="129"/>
      <c r="K91" s="129"/>
    </row>
    <row r="93" spans="1:17" ht="15.75" x14ac:dyDescent="0.25">
      <c r="A93" s="150" t="s">
        <v>1</v>
      </c>
      <c r="B93" s="151"/>
      <c r="C93" s="151"/>
      <c r="D93" s="151"/>
      <c r="E93" s="151"/>
      <c r="F93" s="151"/>
      <c r="G93" s="155" t="s">
        <v>2</v>
      </c>
      <c r="H93" s="155" t="s">
        <v>3</v>
      </c>
      <c r="I93" s="155"/>
      <c r="J93" s="155" t="s">
        <v>4</v>
      </c>
      <c r="K93" s="155"/>
      <c r="L93" s="155"/>
      <c r="M93" s="155"/>
      <c r="N93" s="155"/>
      <c r="O93" s="155"/>
      <c r="P93" s="146" t="s">
        <v>5</v>
      </c>
      <c r="Q93" s="147"/>
    </row>
    <row r="94" spans="1:17" ht="15.75" x14ac:dyDescent="0.25">
      <c r="A94" s="151"/>
      <c r="B94" s="151"/>
      <c r="C94" s="151"/>
      <c r="D94" s="151"/>
      <c r="E94" s="151"/>
      <c r="F94" s="151"/>
      <c r="G94" s="155"/>
      <c r="H94" s="155"/>
      <c r="I94" s="155"/>
      <c r="J94" s="107" t="s">
        <v>6</v>
      </c>
      <c r="K94" s="108"/>
      <c r="L94" s="107" t="s">
        <v>7</v>
      </c>
      <c r="M94" s="108"/>
      <c r="N94" s="107" t="s">
        <v>8</v>
      </c>
      <c r="O94" s="108"/>
      <c r="P94" s="148"/>
      <c r="Q94" s="149"/>
    </row>
    <row r="95" spans="1:17" ht="15.75" x14ac:dyDescent="0.25">
      <c r="A95" s="100" t="s">
        <v>439</v>
      </c>
      <c r="B95" s="101"/>
      <c r="C95" s="101"/>
      <c r="D95" s="101"/>
      <c r="E95" s="101"/>
      <c r="F95" s="102"/>
      <c r="G95" s="1" t="s">
        <v>28</v>
      </c>
      <c r="H95" s="103">
        <v>120</v>
      </c>
      <c r="I95" s="104"/>
      <c r="J95" s="103">
        <v>5.07</v>
      </c>
      <c r="K95" s="104"/>
      <c r="L95" s="103">
        <v>2.31</v>
      </c>
      <c r="M95" s="104"/>
      <c r="N95" s="103">
        <v>17.309999999999999</v>
      </c>
      <c r="O95" s="104"/>
      <c r="P95" s="103">
        <v>128.32</v>
      </c>
      <c r="Q95" s="104"/>
    </row>
    <row r="96" spans="1:17" ht="15.75" x14ac:dyDescent="0.25">
      <c r="A96" s="100" t="s">
        <v>29</v>
      </c>
      <c r="B96" s="101"/>
      <c r="C96" s="101"/>
      <c r="D96" s="101"/>
      <c r="E96" s="101"/>
      <c r="F96" s="102"/>
      <c r="G96" s="1" t="s">
        <v>30</v>
      </c>
      <c r="H96" s="103">
        <v>150</v>
      </c>
      <c r="I96" s="104"/>
      <c r="J96" s="103">
        <v>4.2</v>
      </c>
      <c r="K96" s="104"/>
      <c r="L96" s="103">
        <v>3.75</v>
      </c>
      <c r="M96" s="104"/>
      <c r="N96" s="103">
        <v>6.15</v>
      </c>
      <c r="O96" s="104"/>
      <c r="P96" s="103">
        <v>88.5</v>
      </c>
      <c r="Q96" s="104"/>
    </row>
    <row r="97" spans="1:18" ht="15.75" x14ac:dyDescent="0.25">
      <c r="A97" s="100" t="s">
        <v>303</v>
      </c>
      <c r="B97" s="101"/>
      <c r="C97" s="101"/>
      <c r="D97" s="101"/>
      <c r="E97" s="101"/>
      <c r="F97" s="102"/>
      <c r="G97" s="1" t="s">
        <v>13</v>
      </c>
      <c r="H97" s="103">
        <v>120</v>
      </c>
      <c r="I97" s="104"/>
      <c r="J97" s="103">
        <v>0.86</v>
      </c>
      <c r="K97" s="104"/>
      <c r="L97" s="103">
        <v>0.33</v>
      </c>
      <c r="M97" s="104"/>
      <c r="N97" s="103">
        <v>16.440000000000001</v>
      </c>
      <c r="O97" s="104"/>
      <c r="P97" s="103">
        <v>66</v>
      </c>
      <c r="Q97" s="104"/>
    </row>
    <row r="98" spans="1:18" ht="15.75" x14ac:dyDescent="0.25">
      <c r="A98" s="152" t="s">
        <v>14</v>
      </c>
      <c r="B98" s="153"/>
      <c r="C98" s="153"/>
      <c r="D98" s="153"/>
      <c r="E98" s="153"/>
      <c r="F98" s="153"/>
      <c r="G98" s="153"/>
      <c r="H98" s="153"/>
      <c r="I98" s="153"/>
      <c r="J98" s="107">
        <f t="shared" ref="J98:P98" si="1">+J95+J96+J97</f>
        <v>10.129999999999999</v>
      </c>
      <c r="K98" s="108"/>
      <c r="L98" s="107">
        <f t="shared" si="1"/>
        <v>6.3900000000000006</v>
      </c>
      <c r="M98" s="108"/>
      <c r="N98" s="107">
        <f t="shared" si="1"/>
        <v>39.900000000000006</v>
      </c>
      <c r="O98" s="108"/>
      <c r="P98" s="107">
        <f t="shared" si="1"/>
        <v>282.82</v>
      </c>
      <c r="Q98" s="108"/>
    </row>
    <row r="99" spans="1:18" ht="15.75" x14ac:dyDescent="0.25">
      <c r="A99" s="152" t="s">
        <v>31</v>
      </c>
      <c r="B99" s="153"/>
      <c r="C99" s="153"/>
      <c r="D99" s="153"/>
      <c r="E99" s="153"/>
      <c r="F99" s="153"/>
      <c r="G99" s="153"/>
      <c r="H99" s="153"/>
      <c r="I99" s="153"/>
      <c r="J99" s="107">
        <f>+J75+J88+J98</f>
        <v>36.94</v>
      </c>
      <c r="K99" s="108"/>
      <c r="L99" s="107">
        <f>+L75+L88+L98</f>
        <v>28.859999999999996</v>
      </c>
      <c r="M99" s="108"/>
      <c r="N99" s="107">
        <f>+N75+N88+N98</f>
        <v>140.75</v>
      </c>
      <c r="O99" s="108"/>
      <c r="P99" s="107">
        <f>+P75+P88+P98</f>
        <v>991.25</v>
      </c>
      <c r="Q99" s="108"/>
    </row>
    <row r="101" spans="1:18" x14ac:dyDescent="0.25">
      <c r="R101">
        <v>2</v>
      </c>
    </row>
    <row r="102" spans="1:18" ht="15.75" x14ac:dyDescent="0.25">
      <c r="A102" s="154" t="s">
        <v>26</v>
      </c>
      <c r="B102" s="154"/>
      <c r="C102" s="154"/>
      <c r="D102" s="154"/>
      <c r="E102" s="154"/>
      <c r="F102" s="154"/>
      <c r="G102" s="154"/>
      <c r="H102" s="154"/>
    </row>
    <row r="103" spans="1:18" ht="15.75" x14ac:dyDescent="0.25">
      <c r="A103" s="42"/>
      <c r="B103" s="42"/>
      <c r="C103" s="42"/>
      <c r="D103" s="42"/>
      <c r="E103" s="42"/>
      <c r="F103" s="42"/>
      <c r="G103" s="42"/>
      <c r="H103" s="42"/>
    </row>
    <row r="104" spans="1:18" ht="15.75" x14ac:dyDescent="0.25">
      <c r="A104" s="42"/>
      <c r="B104" s="42"/>
      <c r="C104" s="42"/>
      <c r="D104" s="42"/>
      <c r="E104" s="42"/>
      <c r="F104" s="42"/>
      <c r="G104" s="42"/>
      <c r="H104" s="42"/>
    </row>
    <row r="105" spans="1:18" ht="15.75" x14ac:dyDescent="0.25">
      <c r="A105" s="42"/>
      <c r="B105" s="42"/>
      <c r="C105" s="42"/>
      <c r="D105" s="42"/>
      <c r="E105" s="42"/>
      <c r="F105" s="42"/>
      <c r="G105" s="42"/>
      <c r="H105" s="42"/>
    </row>
    <row r="106" spans="1:18" ht="15.75" x14ac:dyDescent="0.25">
      <c r="A106" s="42"/>
      <c r="B106" s="42"/>
      <c r="C106" s="42"/>
      <c r="D106" s="42"/>
      <c r="E106" s="42"/>
      <c r="F106" s="42"/>
      <c r="G106" s="42"/>
      <c r="H106" s="42"/>
    </row>
    <row r="107" spans="1:18" ht="15.75" x14ac:dyDescent="0.25">
      <c r="A107" s="42"/>
      <c r="B107" s="42"/>
      <c r="C107" s="42"/>
      <c r="D107" s="42"/>
      <c r="E107" s="42"/>
      <c r="F107" s="42"/>
      <c r="G107" s="42"/>
      <c r="H107" s="42"/>
    </row>
    <row r="108" spans="1:18" ht="15.75" x14ac:dyDescent="0.25">
      <c r="A108" s="42"/>
      <c r="G108" s="42"/>
      <c r="H108" s="42"/>
    </row>
    <row r="109" spans="1:18" ht="15.75" x14ac:dyDescent="0.25">
      <c r="A109" s="47"/>
      <c r="G109" s="47"/>
      <c r="H109" s="47"/>
    </row>
    <row r="110" spans="1:18" ht="15.75" x14ac:dyDescent="0.25">
      <c r="A110" s="47"/>
      <c r="G110" s="47"/>
      <c r="H110" s="47"/>
    </row>
    <row r="111" spans="1:18" ht="15.75" x14ac:dyDescent="0.25">
      <c r="A111" s="47"/>
      <c r="B111" s="47"/>
      <c r="C111" s="47"/>
      <c r="D111" s="47"/>
      <c r="E111" s="47"/>
      <c r="F111" s="47"/>
      <c r="G111" s="47"/>
      <c r="H111" s="47"/>
    </row>
    <row r="112" spans="1:18" ht="15.75" x14ac:dyDescent="0.25">
      <c r="A112" s="48"/>
      <c r="B112" s="48"/>
      <c r="C112" s="48"/>
      <c r="D112" s="48"/>
      <c r="E112" s="48"/>
      <c r="F112" s="48"/>
      <c r="G112" s="48"/>
      <c r="H112" s="48"/>
    </row>
    <row r="113" spans="1:19" ht="15.75" x14ac:dyDescent="0.25">
      <c r="A113" s="48"/>
      <c r="B113" s="48"/>
      <c r="C113" s="48"/>
      <c r="D113" s="48"/>
      <c r="E113" s="48"/>
      <c r="F113" s="48"/>
      <c r="G113" s="48"/>
      <c r="H113" s="48"/>
    </row>
    <row r="114" spans="1:19" ht="15.75" x14ac:dyDescent="0.25">
      <c r="A114" s="51"/>
      <c r="B114" s="51"/>
      <c r="C114" s="51"/>
      <c r="D114" s="51"/>
      <c r="E114" s="51"/>
      <c r="F114" s="51"/>
      <c r="G114" s="51"/>
      <c r="H114" s="51"/>
    </row>
    <row r="115" spans="1:19" ht="15.75" x14ac:dyDescent="0.25">
      <c r="A115" s="51"/>
      <c r="B115" s="51"/>
      <c r="C115" s="51"/>
      <c r="D115" s="51"/>
      <c r="E115" s="51"/>
      <c r="F115" s="51"/>
      <c r="G115" s="51"/>
      <c r="H115" s="51"/>
    </row>
    <row r="116" spans="1:19" ht="15.75" x14ac:dyDescent="0.25">
      <c r="A116" s="47"/>
      <c r="B116" s="47"/>
      <c r="C116" s="47"/>
      <c r="D116" s="47"/>
      <c r="E116" s="47"/>
      <c r="F116" s="47"/>
      <c r="G116" s="47"/>
      <c r="H116" s="47"/>
    </row>
    <row r="117" spans="1:19" ht="15.75" x14ac:dyDescent="0.25">
      <c r="A117" s="42"/>
      <c r="B117" s="42"/>
      <c r="C117" s="42"/>
      <c r="D117" s="42"/>
      <c r="E117" s="42"/>
      <c r="F117" s="42"/>
      <c r="G117" s="42"/>
      <c r="H117" s="42"/>
    </row>
    <row r="118" spans="1:19" x14ac:dyDescent="0.25">
      <c r="A118" s="122" t="s">
        <v>299</v>
      </c>
      <c r="B118" s="123"/>
      <c r="C118" s="123"/>
      <c r="D118" s="123"/>
      <c r="E118" s="123"/>
      <c r="I118" s="39"/>
      <c r="J118" s="39"/>
      <c r="P118" s="121" t="s">
        <v>457</v>
      </c>
      <c r="Q118" s="121"/>
      <c r="R118" s="121"/>
      <c r="S118" s="121"/>
    </row>
    <row r="119" spans="1:19" ht="15" customHeight="1" x14ac:dyDescent="0.25">
      <c r="A119" s="123"/>
      <c r="B119" s="123"/>
      <c r="C119" s="123"/>
      <c r="D119" s="123"/>
      <c r="E119" s="123"/>
      <c r="I119" s="39"/>
      <c r="J119" s="39"/>
      <c r="P119" s="121"/>
      <c r="Q119" s="121"/>
      <c r="R119" s="121"/>
      <c r="S119" s="121"/>
    </row>
    <row r="120" spans="1:19" ht="15" customHeight="1" x14ac:dyDescent="0.25">
      <c r="A120" s="123"/>
      <c r="B120" s="123"/>
      <c r="C120" s="123"/>
      <c r="D120" s="123"/>
      <c r="E120" s="123"/>
      <c r="I120" s="39"/>
      <c r="J120" s="39"/>
      <c r="P120" s="121"/>
      <c r="Q120" s="121"/>
      <c r="R120" s="121"/>
      <c r="S120" s="121"/>
    </row>
    <row r="121" spans="1:19" ht="15" customHeight="1" x14ac:dyDescent="0.25">
      <c r="I121" s="39"/>
      <c r="J121" s="39"/>
      <c r="P121" s="121"/>
      <c r="Q121" s="121"/>
      <c r="R121" s="121"/>
      <c r="S121" s="121"/>
    </row>
    <row r="122" spans="1:19" ht="15.75" x14ac:dyDescent="0.25">
      <c r="A122" s="43"/>
      <c r="B122" s="43"/>
      <c r="C122" s="43"/>
      <c r="D122" s="43"/>
      <c r="E122" s="43"/>
      <c r="I122" s="39"/>
      <c r="J122" s="39"/>
      <c r="P122" s="121"/>
      <c r="Q122" s="121"/>
      <c r="R122" s="121"/>
      <c r="S122" s="121"/>
    </row>
    <row r="123" spans="1:19" ht="15" customHeight="1" x14ac:dyDescent="0.25">
      <c r="A123" s="116" t="s">
        <v>32</v>
      </c>
      <c r="B123" s="116"/>
      <c r="C123" s="116"/>
      <c r="D123" s="116"/>
      <c r="I123" s="39"/>
      <c r="J123" s="39"/>
      <c r="P123" s="121"/>
      <c r="Q123" s="121"/>
      <c r="R123" s="121"/>
      <c r="S123" s="121"/>
    </row>
    <row r="124" spans="1:19" ht="15.75" x14ac:dyDescent="0.25">
      <c r="H124" s="107" t="s">
        <v>310</v>
      </c>
      <c r="I124" s="115"/>
      <c r="J124" s="115"/>
      <c r="K124" s="108"/>
      <c r="Q124" s="49"/>
    </row>
    <row r="126" spans="1:19" ht="15.75" x14ac:dyDescent="0.25">
      <c r="G126" s="38"/>
      <c r="H126" s="38"/>
      <c r="I126" s="38"/>
      <c r="J126" s="38"/>
    </row>
    <row r="127" spans="1:19" ht="15.75" x14ac:dyDescent="0.25">
      <c r="G127" s="38"/>
      <c r="H127" s="38"/>
      <c r="I127" s="38"/>
      <c r="J127" s="38"/>
    </row>
    <row r="128" spans="1:19" ht="15.75" x14ac:dyDescent="0.25">
      <c r="A128" s="156" t="s">
        <v>1</v>
      </c>
      <c r="B128" s="157"/>
      <c r="C128" s="157"/>
      <c r="D128" s="157"/>
      <c r="E128" s="157"/>
      <c r="F128" s="157"/>
      <c r="G128" s="158" t="s">
        <v>2</v>
      </c>
      <c r="H128" s="158" t="s">
        <v>3</v>
      </c>
      <c r="I128" s="158"/>
      <c r="J128" s="158" t="s">
        <v>4</v>
      </c>
      <c r="K128" s="158"/>
      <c r="L128" s="158"/>
      <c r="M128" s="158"/>
      <c r="N128" s="158"/>
      <c r="O128" s="158"/>
      <c r="P128" s="117" t="s">
        <v>5</v>
      </c>
      <c r="Q128" s="118"/>
    </row>
    <row r="129" spans="1:17" ht="15.75" x14ac:dyDescent="0.25">
      <c r="A129" s="157"/>
      <c r="B129" s="157"/>
      <c r="C129" s="157"/>
      <c r="D129" s="157"/>
      <c r="E129" s="157"/>
      <c r="F129" s="157"/>
      <c r="G129" s="158"/>
      <c r="H129" s="158"/>
      <c r="I129" s="158"/>
      <c r="J129" s="105" t="s">
        <v>6</v>
      </c>
      <c r="K129" s="106"/>
      <c r="L129" s="105" t="s">
        <v>7</v>
      </c>
      <c r="M129" s="106"/>
      <c r="N129" s="105" t="s">
        <v>8</v>
      </c>
      <c r="O129" s="106"/>
      <c r="P129" s="119"/>
      <c r="Q129" s="120"/>
    </row>
    <row r="130" spans="1:17" ht="15.75" x14ac:dyDescent="0.25">
      <c r="A130" s="93" t="s">
        <v>33</v>
      </c>
      <c r="B130" s="94"/>
      <c r="C130" s="94"/>
      <c r="D130" s="94"/>
      <c r="E130" s="94"/>
      <c r="F130" s="95"/>
      <c r="G130" s="2" t="s">
        <v>34</v>
      </c>
      <c r="H130" s="96">
        <v>150</v>
      </c>
      <c r="I130" s="97"/>
      <c r="J130" s="96">
        <v>5.63</v>
      </c>
      <c r="K130" s="97"/>
      <c r="L130" s="96">
        <v>4.92</v>
      </c>
      <c r="M130" s="97"/>
      <c r="N130" s="96">
        <v>27.14</v>
      </c>
      <c r="O130" s="97"/>
      <c r="P130" s="96">
        <v>173.4</v>
      </c>
      <c r="Q130" s="97"/>
    </row>
    <row r="131" spans="1:17" ht="15.75" x14ac:dyDescent="0.25">
      <c r="A131" s="93" t="s">
        <v>237</v>
      </c>
      <c r="B131" s="94"/>
      <c r="C131" s="94"/>
      <c r="D131" s="94"/>
      <c r="E131" s="94"/>
      <c r="F131" s="95"/>
      <c r="G131" s="2" t="s">
        <v>238</v>
      </c>
      <c r="H131" s="96" t="s">
        <v>224</v>
      </c>
      <c r="I131" s="97"/>
      <c r="J131" s="96">
        <v>1.37</v>
      </c>
      <c r="K131" s="97"/>
      <c r="L131" s="96">
        <v>4.33</v>
      </c>
      <c r="M131" s="97"/>
      <c r="N131" s="96">
        <v>13.59</v>
      </c>
      <c r="O131" s="97"/>
      <c r="P131" s="96">
        <v>94.95</v>
      </c>
      <c r="Q131" s="97"/>
    </row>
    <row r="132" spans="1:17" ht="15.75" x14ac:dyDescent="0.25">
      <c r="A132" s="93" t="s">
        <v>21</v>
      </c>
      <c r="B132" s="94"/>
      <c r="C132" s="94"/>
      <c r="D132" s="94"/>
      <c r="E132" s="94"/>
      <c r="F132" s="95"/>
      <c r="G132" s="2" t="s">
        <v>22</v>
      </c>
      <c r="H132" s="96" t="s">
        <v>62</v>
      </c>
      <c r="I132" s="97"/>
      <c r="J132" s="96" t="s">
        <v>440</v>
      </c>
      <c r="K132" s="97"/>
      <c r="L132" s="96" t="s">
        <v>71</v>
      </c>
      <c r="M132" s="97"/>
      <c r="N132" s="96" t="s">
        <v>156</v>
      </c>
      <c r="O132" s="97"/>
      <c r="P132" s="96" t="s">
        <v>158</v>
      </c>
      <c r="Q132" s="97"/>
    </row>
    <row r="133" spans="1:17" ht="15.75" x14ac:dyDescent="0.25">
      <c r="A133" s="93" t="s">
        <v>36</v>
      </c>
      <c r="B133" s="94"/>
      <c r="C133" s="94"/>
      <c r="D133" s="94"/>
      <c r="E133" s="94"/>
      <c r="F133" s="95"/>
      <c r="G133" s="2" t="s">
        <v>12</v>
      </c>
      <c r="H133" s="96">
        <v>150</v>
      </c>
      <c r="I133" s="97"/>
      <c r="J133" s="96">
        <v>0</v>
      </c>
      <c r="K133" s="97"/>
      <c r="L133" s="96">
        <v>0</v>
      </c>
      <c r="M133" s="97"/>
      <c r="N133" s="96">
        <v>0</v>
      </c>
      <c r="O133" s="97"/>
      <c r="P133" s="96">
        <v>0</v>
      </c>
      <c r="Q133" s="97"/>
    </row>
    <row r="134" spans="1:17" ht="15.75" x14ac:dyDescent="0.25">
      <c r="A134" s="127" t="s">
        <v>14</v>
      </c>
      <c r="B134" s="128"/>
      <c r="C134" s="128"/>
      <c r="D134" s="128"/>
      <c r="E134" s="128"/>
      <c r="F134" s="128"/>
      <c r="G134" s="128"/>
      <c r="H134" s="128"/>
      <c r="I134" s="128"/>
      <c r="J134" s="105">
        <f>+J130+J131+J133+J132</f>
        <v>7.16</v>
      </c>
      <c r="K134" s="159"/>
      <c r="L134" s="105">
        <f>+L130+L131+L133+L132</f>
        <v>9.2899999999999991</v>
      </c>
      <c r="M134" s="159"/>
      <c r="N134" s="105">
        <f>+N130+N131+N133+N132</f>
        <v>41.190000000000005</v>
      </c>
      <c r="O134" s="159"/>
      <c r="P134" s="105">
        <f>+P130+P131+P133+P132</f>
        <v>270.55</v>
      </c>
      <c r="Q134" s="159"/>
    </row>
    <row r="136" spans="1:17" ht="15.75" x14ac:dyDescent="0.25">
      <c r="H136" s="129" t="s">
        <v>311</v>
      </c>
      <c r="I136" s="129"/>
      <c r="J136" s="129"/>
      <c r="K136" s="129"/>
    </row>
    <row r="137" spans="1:17" ht="15.75" x14ac:dyDescent="0.25">
      <c r="G137" s="38"/>
    </row>
    <row r="138" spans="1:17" ht="15.75" x14ac:dyDescent="0.25">
      <c r="A138" s="150" t="s">
        <v>1</v>
      </c>
      <c r="B138" s="151"/>
      <c r="C138" s="151"/>
      <c r="D138" s="151"/>
      <c r="E138" s="151"/>
      <c r="F138" s="151"/>
      <c r="G138" s="155" t="s">
        <v>2</v>
      </c>
      <c r="H138" s="155" t="s">
        <v>3</v>
      </c>
      <c r="I138" s="155"/>
      <c r="J138" s="155" t="s">
        <v>4</v>
      </c>
      <c r="K138" s="155"/>
      <c r="L138" s="155"/>
      <c r="M138" s="155"/>
      <c r="N138" s="155"/>
      <c r="O138" s="155"/>
      <c r="P138" s="146" t="s">
        <v>5</v>
      </c>
      <c r="Q138" s="147"/>
    </row>
    <row r="139" spans="1:17" ht="15.75" x14ac:dyDescent="0.25">
      <c r="A139" s="151"/>
      <c r="B139" s="151"/>
      <c r="C139" s="151"/>
      <c r="D139" s="151"/>
      <c r="E139" s="151"/>
      <c r="F139" s="151"/>
      <c r="G139" s="155"/>
      <c r="H139" s="155"/>
      <c r="I139" s="155"/>
      <c r="J139" s="107" t="s">
        <v>6</v>
      </c>
      <c r="K139" s="108"/>
      <c r="L139" s="107" t="s">
        <v>7</v>
      </c>
      <c r="M139" s="108"/>
      <c r="N139" s="107" t="s">
        <v>8</v>
      </c>
      <c r="O139" s="108"/>
      <c r="P139" s="148"/>
      <c r="Q139" s="149"/>
    </row>
    <row r="140" spans="1:17" ht="15.75" x14ac:dyDescent="0.25">
      <c r="A140" s="100" t="s">
        <v>337</v>
      </c>
      <c r="B140" s="101"/>
      <c r="C140" s="101"/>
      <c r="D140" s="101"/>
      <c r="E140" s="101"/>
      <c r="F140" s="102"/>
      <c r="G140" s="56" t="s">
        <v>336</v>
      </c>
      <c r="H140" s="103" t="s">
        <v>338</v>
      </c>
      <c r="I140" s="104"/>
      <c r="J140" s="103">
        <v>0.65</v>
      </c>
      <c r="K140" s="104"/>
      <c r="L140" s="103">
        <v>3.81</v>
      </c>
      <c r="M140" s="104"/>
      <c r="N140" s="103">
        <v>3.08</v>
      </c>
      <c r="O140" s="104"/>
      <c r="P140" s="103">
        <v>49.63</v>
      </c>
      <c r="Q140" s="104"/>
    </row>
    <row r="141" spans="1:17" ht="15.75" x14ac:dyDescent="0.25">
      <c r="A141" s="100" t="s">
        <v>37</v>
      </c>
      <c r="B141" s="101"/>
      <c r="C141" s="101"/>
      <c r="D141" s="101"/>
      <c r="E141" s="101"/>
      <c r="F141" s="102"/>
      <c r="G141" s="1" t="s">
        <v>17</v>
      </c>
      <c r="H141" s="103">
        <v>20</v>
      </c>
      <c r="I141" s="104"/>
      <c r="J141" s="103">
        <v>1.32</v>
      </c>
      <c r="K141" s="104"/>
      <c r="L141" s="103">
        <v>0.26</v>
      </c>
      <c r="M141" s="104"/>
      <c r="N141" s="103">
        <v>9.64</v>
      </c>
      <c r="O141" s="104"/>
      <c r="P141" s="103">
        <v>44.6</v>
      </c>
      <c r="Q141" s="104"/>
    </row>
    <row r="142" spans="1:17" ht="15.75" x14ac:dyDescent="0.25">
      <c r="A142" s="100" t="s">
        <v>455</v>
      </c>
      <c r="B142" s="101"/>
      <c r="C142" s="101"/>
      <c r="D142" s="101"/>
      <c r="E142" s="101"/>
      <c r="F142" s="102"/>
      <c r="G142" s="1" t="s">
        <v>39</v>
      </c>
      <c r="H142" s="103">
        <v>70</v>
      </c>
      <c r="I142" s="104"/>
      <c r="J142" s="103">
        <v>11.7</v>
      </c>
      <c r="K142" s="104"/>
      <c r="L142" s="103">
        <v>5.79</v>
      </c>
      <c r="M142" s="104"/>
      <c r="N142" s="103">
        <v>7.69</v>
      </c>
      <c r="O142" s="104"/>
      <c r="P142" s="103">
        <v>169.16</v>
      </c>
      <c r="Q142" s="104"/>
    </row>
    <row r="143" spans="1:17" ht="15.75" x14ac:dyDescent="0.25">
      <c r="A143" s="100" t="s">
        <v>40</v>
      </c>
      <c r="B143" s="101"/>
      <c r="C143" s="101"/>
      <c r="D143" s="101"/>
      <c r="E143" s="101"/>
      <c r="F143" s="102"/>
      <c r="G143" s="1" t="s">
        <v>41</v>
      </c>
      <c r="H143" s="103">
        <v>50</v>
      </c>
      <c r="I143" s="104"/>
      <c r="J143" s="103">
        <v>1.0900000000000001</v>
      </c>
      <c r="K143" s="104"/>
      <c r="L143" s="103">
        <v>0.05</v>
      </c>
      <c r="M143" s="104"/>
      <c r="N143" s="103">
        <v>9.43</v>
      </c>
      <c r="O143" s="104"/>
      <c r="P143" s="103">
        <v>41.81</v>
      </c>
      <c r="Q143" s="104"/>
    </row>
    <row r="144" spans="1:17" ht="15.75" x14ac:dyDescent="0.25">
      <c r="A144" s="100" t="s">
        <v>320</v>
      </c>
      <c r="B144" s="101"/>
      <c r="C144" s="101"/>
      <c r="D144" s="101"/>
      <c r="E144" s="101"/>
      <c r="F144" s="102"/>
      <c r="G144" s="59" t="s">
        <v>321</v>
      </c>
      <c r="H144" s="103">
        <v>40</v>
      </c>
      <c r="I144" s="104"/>
      <c r="J144" s="103">
        <v>0.45</v>
      </c>
      <c r="K144" s="104"/>
      <c r="L144" s="103">
        <v>3.97</v>
      </c>
      <c r="M144" s="104"/>
      <c r="N144" s="103">
        <v>2.36</v>
      </c>
      <c r="O144" s="104"/>
      <c r="P144" s="103">
        <v>46.58</v>
      </c>
      <c r="Q144" s="104"/>
    </row>
    <row r="145" spans="1:17" ht="15.75" x14ac:dyDescent="0.25">
      <c r="A145" s="100" t="s">
        <v>410</v>
      </c>
      <c r="B145" s="101"/>
      <c r="C145" s="101"/>
      <c r="D145" s="101"/>
      <c r="E145" s="101"/>
      <c r="F145" s="102"/>
      <c r="G145" s="71" t="s">
        <v>216</v>
      </c>
      <c r="H145" s="103">
        <v>20</v>
      </c>
      <c r="I145" s="104"/>
      <c r="J145" s="103">
        <v>0.78</v>
      </c>
      <c r="K145" s="104"/>
      <c r="L145" s="103">
        <v>0.08</v>
      </c>
      <c r="M145" s="104"/>
      <c r="N145" s="103">
        <v>3.78</v>
      </c>
      <c r="O145" s="104"/>
      <c r="P145" s="103">
        <v>16.7</v>
      </c>
      <c r="Q145" s="104"/>
    </row>
    <row r="146" spans="1:17" ht="15.75" x14ac:dyDescent="0.25">
      <c r="A146" s="100" t="s">
        <v>89</v>
      </c>
      <c r="B146" s="101"/>
      <c r="C146" s="101"/>
      <c r="D146" s="101"/>
      <c r="E146" s="101"/>
      <c r="F146" s="102"/>
      <c r="G146" s="73" t="s">
        <v>90</v>
      </c>
      <c r="H146" s="103">
        <v>150</v>
      </c>
      <c r="I146" s="104"/>
      <c r="J146" s="103">
        <v>0</v>
      </c>
      <c r="K146" s="104"/>
      <c r="L146" s="103">
        <v>0</v>
      </c>
      <c r="M146" s="104"/>
      <c r="N146" s="103">
        <v>0</v>
      </c>
      <c r="O146" s="104"/>
      <c r="P146" s="103">
        <v>0</v>
      </c>
      <c r="Q146" s="104"/>
    </row>
    <row r="147" spans="1:17" ht="15.75" x14ac:dyDescent="0.25">
      <c r="A147" s="152" t="s">
        <v>14</v>
      </c>
      <c r="B147" s="153"/>
      <c r="C147" s="153"/>
      <c r="D147" s="153"/>
      <c r="E147" s="153"/>
      <c r="F147" s="153"/>
      <c r="G147" s="153"/>
      <c r="H147" s="153"/>
      <c r="I147" s="153"/>
      <c r="J147" s="107">
        <f>+J140+J141+J142+J143+J144+J146+J145</f>
        <v>15.989999999999998</v>
      </c>
      <c r="K147" s="108"/>
      <c r="L147" s="107">
        <f>+L140+L141+L142+L143+L144+L146+L145</f>
        <v>13.96</v>
      </c>
      <c r="M147" s="108"/>
      <c r="N147" s="107">
        <f>+N140+N141+N142+N143+N144+N146+N145</f>
        <v>35.980000000000004</v>
      </c>
      <c r="O147" s="108"/>
      <c r="P147" s="107">
        <f>+P140+P141+P142+P143+P144+P146+P145</f>
        <v>368.47999999999996</v>
      </c>
      <c r="Q147" s="108"/>
    </row>
    <row r="149" spans="1:17" ht="15.75" x14ac:dyDescent="0.25">
      <c r="H149" s="129" t="s">
        <v>312</v>
      </c>
      <c r="I149" s="129"/>
      <c r="J149" s="129"/>
      <c r="K149" s="129"/>
    </row>
    <row r="150" spans="1:17" ht="15.75" x14ac:dyDescent="0.25">
      <c r="G150" s="38"/>
    </row>
    <row r="151" spans="1:17" ht="15.75" x14ac:dyDescent="0.25">
      <c r="A151" s="150" t="s">
        <v>1</v>
      </c>
      <c r="B151" s="151"/>
      <c r="C151" s="151"/>
      <c r="D151" s="151"/>
      <c r="E151" s="151"/>
      <c r="F151" s="151"/>
      <c r="G151" s="155" t="s">
        <v>2</v>
      </c>
      <c r="H151" s="155" t="s">
        <v>3</v>
      </c>
      <c r="I151" s="155"/>
      <c r="J151" s="155" t="s">
        <v>4</v>
      </c>
      <c r="K151" s="155"/>
      <c r="L151" s="155"/>
      <c r="M151" s="155"/>
      <c r="N151" s="155"/>
      <c r="O151" s="155"/>
      <c r="P151" s="146" t="s">
        <v>5</v>
      </c>
      <c r="Q151" s="147"/>
    </row>
    <row r="152" spans="1:17" ht="15.75" x14ac:dyDescent="0.25">
      <c r="A152" s="151"/>
      <c r="B152" s="151"/>
      <c r="C152" s="151"/>
      <c r="D152" s="151"/>
      <c r="E152" s="151"/>
      <c r="F152" s="151"/>
      <c r="G152" s="155"/>
      <c r="H152" s="155"/>
      <c r="I152" s="155"/>
      <c r="J152" s="107" t="s">
        <v>6</v>
      </c>
      <c r="K152" s="108"/>
      <c r="L152" s="107" t="s">
        <v>7</v>
      </c>
      <c r="M152" s="108"/>
      <c r="N152" s="107" t="s">
        <v>8</v>
      </c>
      <c r="O152" s="108"/>
      <c r="P152" s="148"/>
      <c r="Q152" s="149"/>
    </row>
    <row r="153" spans="1:17" ht="15.75" x14ac:dyDescent="0.25">
      <c r="A153" s="100" t="s">
        <v>287</v>
      </c>
      <c r="B153" s="101"/>
      <c r="C153" s="101"/>
      <c r="D153" s="101"/>
      <c r="E153" s="101"/>
      <c r="F153" s="102"/>
      <c r="G153" s="34" t="s">
        <v>288</v>
      </c>
      <c r="H153" s="103">
        <v>100</v>
      </c>
      <c r="I153" s="104"/>
      <c r="J153" s="103">
        <v>6.33</v>
      </c>
      <c r="K153" s="104"/>
      <c r="L153" s="103">
        <v>10.71</v>
      </c>
      <c r="M153" s="104"/>
      <c r="N153" s="103">
        <v>31.77</v>
      </c>
      <c r="O153" s="104"/>
      <c r="P153" s="103">
        <v>259</v>
      </c>
      <c r="Q153" s="104"/>
    </row>
    <row r="154" spans="1:17" ht="15.75" x14ac:dyDescent="0.25">
      <c r="A154" s="100" t="s">
        <v>194</v>
      </c>
      <c r="B154" s="101"/>
      <c r="C154" s="101"/>
      <c r="D154" s="101"/>
      <c r="E154" s="101"/>
      <c r="F154" s="102"/>
      <c r="G154" s="59" t="s">
        <v>57</v>
      </c>
      <c r="H154" s="103">
        <v>15</v>
      </c>
      <c r="I154" s="104"/>
      <c r="J154" s="103">
        <v>0.6</v>
      </c>
      <c r="K154" s="104"/>
      <c r="L154" s="103">
        <v>0.3</v>
      </c>
      <c r="M154" s="104"/>
      <c r="N154" s="103">
        <v>0.6</v>
      </c>
      <c r="O154" s="104"/>
      <c r="P154" s="103">
        <v>9</v>
      </c>
      <c r="Q154" s="104"/>
    </row>
    <row r="155" spans="1:17" ht="15.75" x14ac:dyDescent="0.25">
      <c r="A155" s="100" t="s">
        <v>125</v>
      </c>
      <c r="B155" s="101"/>
      <c r="C155" s="101"/>
      <c r="D155" s="101"/>
      <c r="E155" s="101"/>
      <c r="F155" s="102"/>
      <c r="G155" s="25" t="s">
        <v>126</v>
      </c>
      <c r="H155" s="103">
        <v>25</v>
      </c>
      <c r="I155" s="104"/>
      <c r="J155" s="103">
        <v>0.25</v>
      </c>
      <c r="K155" s="104"/>
      <c r="L155" s="103">
        <v>0</v>
      </c>
      <c r="M155" s="104"/>
      <c r="N155" s="103">
        <v>5.94</v>
      </c>
      <c r="O155" s="104"/>
      <c r="P155" s="103">
        <v>19.170000000000002</v>
      </c>
      <c r="Q155" s="104"/>
    </row>
    <row r="156" spans="1:17" ht="15.75" x14ac:dyDescent="0.25">
      <c r="A156" s="100" t="s">
        <v>303</v>
      </c>
      <c r="B156" s="101"/>
      <c r="C156" s="101"/>
      <c r="D156" s="101"/>
      <c r="E156" s="101"/>
      <c r="F156" s="102"/>
      <c r="G156" s="1" t="s">
        <v>13</v>
      </c>
      <c r="H156" s="103">
        <v>150</v>
      </c>
      <c r="I156" s="104"/>
      <c r="J156" s="103">
        <v>1.08</v>
      </c>
      <c r="K156" s="104"/>
      <c r="L156" s="103">
        <v>0.42</v>
      </c>
      <c r="M156" s="104"/>
      <c r="N156" s="103">
        <v>20.55</v>
      </c>
      <c r="O156" s="104"/>
      <c r="P156" s="103">
        <v>82.5</v>
      </c>
      <c r="Q156" s="104"/>
    </row>
    <row r="157" spans="1:17" ht="15.75" x14ac:dyDescent="0.25">
      <c r="A157" s="100" t="s">
        <v>182</v>
      </c>
      <c r="B157" s="101"/>
      <c r="C157" s="101"/>
      <c r="D157" s="101"/>
      <c r="E157" s="101"/>
      <c r="F157" s="102"/>
      <c r="G157" s="1" t="s">
        <v>47</v>
      </c>
      <c r="H157" s="103">
        <v>150</v>
      </c>
      <c r="I157" s="104"/>
      <c r="J157" s="103">
        <v>0</v>
      </c>
      <c r="K157" s="104"/>
      <c r="L157" s="103">
        <v>0</v>
      </c>
      <c r="M157" s="104"/>
      <c r="N157" s="103">
        <v>0</v>
      </c>
      <c r="O157" s="104"/>
      <c r="P157" s="103">
        <v>0</v>
      </c>
      <c r="Q157" s="104"/>
    </row>
    <row r="158" spans="1:17" ht="15.75" x14ac:dyDescent="0.25">
      <c r="A158" s="152" t="s">
        <v>14</v>
      </c>
      <c r="B158" s="153"/>
      <c r="C158" s="153"/>
      <c r="D158" s="153"/>
      <c r="E158" s="153"/>
      <c r="F158" s="153"/>
      <c r="G158" s="153"/>
      <c r="H158" s="153"/>
      <c r="I158" s="153"/>
      <c r="J158" s="107">
        <f t="shared" ref="J158:P158" si="2">+J153+J154+J155+J156+J157</f>
        <v>8.26</v>
      </c>
      <c r="K158" s="108"/>
      <c r="L158" s="107">
        <f t="shared" si="2"/>
        <v>11.430000000000001</v>
      </c>
      <c r="M158" s="108"/>
      <c r="N158" s="107">
        <f t="shared" si="2"/>
        <v>58.86</v>
      </c>
      <c r="O158" s="108"/>
      <c r="P158" s="107">
        <f t="shared" si="2"/>
        <v>369.67</v>
      </c>
      <c r="Q158" s="108"/>
    </row>
    <row r="159" spans="1:17" ht="15.75" x14ac:dyDescent="0.25">
      <c r="A159" s="152" t="s">
        <v>45</v>
      </c>
      <c r="B159" s="153"/>
      <c r="C159" s="153"/>
      <c r="D159" s="153"/>
      <c r="E159" s="153"/>
      <c r="F159" s="153"/>
      <c r="G159" s="153"/>
      <c r="H159" s="153"/>
      <c r="I159" s="153"/>
      <c r="J159" s="105">
        <f>+J134+J147+J158</f>
        <v>31.409999999999997</v>
      </c>
      <c r="K159" s="106"/>
      <c r="L159" s="105">
        <f>+L134+L147+L158</f>
        <v>34.68</v>
      </c>
      <c r="M159" s="106"/>
      <c r="N159" s="105">
        <f>+N134+N147+N158</f>
        <v>136.03000000000003</v>
      </c>
      <c r="O159" s="106"/>
      <c r="P159" s="105">
        <f>+P134+P147+P158</f>
        <v>1008.7</v>
      </c>
      <c r="Q159" s="106"/>
    </row>
    <row r="161" spans="1:19" x14ac:dyDescent="0.25">
      <c r="R161">
        <v>3</v>
      </c>
    </row>
    <row r="162" spans="1:19" ht="15.75" x14ac:dyDescent="0.25">
      <c r="A162" s="154" t="s">
        <v>26</v>
      </c>
      <c r="B162" s="154"/>
      <c r="C162" s="154"/>
      <c r="D162" s="154"/>
      <c r="E162" s="154"/>
      <c r="F162" s="154"/>
      <c r="G162" s="154"/>
      <c r="H162" s="154"/>
    </row>
    <row r="163" spans="1:19" ht="15.75" x14ac:dyDescent="0.25">
      <c r="A163" s="58"/>
      <c r="B163" s="58"/>
      <c r="C163" s="58"/>
      <c r="D163" s="58"/>
      <c r="E163" s="58"/>
      <c r="F163" s="58"/>
      <c r="G163" s="58"/>
      <c r="H163" s="58"/>
    </row>
    <row r="164" spans="1:19" ht="15.75" x14ac:dyDescent="0.25">
      <c r="A164" s="58"/>
      <c r="B164" s="58"/>
      <c r="C164" s="58"/>
      <c r="D164" s="58"/>
      <c r="E164" s="58"/>
      <c r="F164" s="58"/>
      <c r="G164" s="58"/>
      <c r="H164" s="58"/>
    </row>
    <row r="165" spans="1:19" ht="15.75" x14ac:dyDescent="0.25">
      <c r="A165" s="58"/>
      <c r="B165" s="58"/>
      <c r="C165" s="58"/>
      <c r="D165" s="58"/>
      <c r="E165" s="58"/>
      <c r="F165" s="58"/>
      <c r="G165" s="58"/>
      <c r="H165" s="58"/>
    </row>
    <row r="166" spans="1:19" ht="15.75" x14ac:dyDescent="0.25">
      <c r="A166" s="58"/>
      <c r="B166" s="58"/>
      <c r="C166" s="58"/>
      <c r="D166" s="58"/>
      <c r="E166" s="58"/>
      <c r="F166" s="58"/>
      <c r="G166" s="58"/>
      <c r="H166" s="58"/>
    </row>
    <row r="167" spans="1:19" ht="15.75" x14ac:dyDescent="0.25">
      <c r="A167" s="58"/>
      <c r="B167" s="58"/>
      <c r="C167" s="58"/>
      <c r="D167" s="58"/>
      <c r="E167" s="58"/>
      <c r="F167" s="58"/>
      <c r="G167" s="58"/>
      <c r="H167" s="58"/>
    </row>
    <row r="168" spans="1:19" ht="15.75" x14ac:dyDescent="0.25">
      <c r="A168" s="58"/>
      <c r="B168" s="58"/>
      <c r="C168" s="58"/>
      <c r="D168" s="58"/>
      <c r="E168" s="58"/>
      <c r="F168" s="58"/>
      <c r="G168" s="58"/>
      <c r="H168" s="58"/>
    </row>
    <row r="169" spans="1:19" ht="15.75" x14ac:dyDescent="0.25">
      <c r="A169" s="58"/>
      <c r="B169" s="58"/>
      <c r="C169" s="58"/>
      <c r="D169" s="58"/>
      <c r="E169" s="58"/>
      <c r="F169" s="58"/>
      <c r="G169" s="58"/>
      <c r="H169" s="58"/>
    </row>
    <row r="170" spans="1:19" ht="15.75" x14ac:dyDescent="0.25">
      <c r="A170" s="58"/>
      <c r="B170" s="58"/>
      <c r="C170" s="58"/>
      <c r="D170" s="58"/>
      <c r="E170" s="58"/>
      <c r="F170" s="58"/>
      <c r="G170" s="58"/>
      <c r="H170" s="58"/>
    </row>
    <row r="171" spans="1:19" ht="15.75" x14ac:dyDescent="0.25">
      <c r="A171" s="58"/>
      <c r="B171" s="58"/>
      <c r="C171" s="58"/>
      <c r="D171" s="58"/>
      <c r="E171" s="58"/>
      <c r="F171" s="58"/>
      <c r="G171" s="58"/>
      <c r="H171" s="58"/>
    </row>
    <row r="172" spans="1:19" ht="15.75" x14ac:dyDescent="0.25">
      <c r="A172" s="58"/>
      <c r="B172" s="58"/>
      <c r="C172" s="58"/>
      <c r="D172" s="58"/>
      <c r="E172" s="58"/>
      <c r="F172" s="58"/>
      <c r="G172" s="58"/>
      <c r="H172" s="58"/>
    </row>
    <row r="173" spans="1:19" ht="15.75" x14ac:dyDescent="0.25">
      <c r="A173" s="58"/>
      <c r="B173" s="58"/>
      <c r="C173" s="58"/>
      <c r="D173" s="58"/>
      <c r="E173" s="58"/>
      <c r="F173" s="58"/>
      <c r="G173" s="58"/>
      <c r="H173" s="58"/>
    </row>
    <row r="174" spans="1:19" ht="15.75" x14ac:dyDescent="0.25">
      <c r="A174" s="27"/>
      <c r="B174" s="27"/>
      <c r="C174" s="27"/>
      <c r="D174" s="27"/>
      <c r="E174" s="27"/>
      <c r="F174" s="27"/>
      <c r="G174" s="27"/>
      <c r="H174" s="27"/>
    </row>
    <row r="175" spans="1:19" x14ac:dyDescent="0.25">
      <c r="A175" s="122" t="s">
        <v>299</v>
      </c>
      <c r="B175" s="123"/>
      <c r="C175" s="123"/>
      <c r="D175" s="123"/>
      <c r="E175" s="123"/>
      <c r="I175" s="39"/>
      <c r="J175" s="39"/>
      <c r="P175" s="121" t="s">
        <v>456</v>
      </c>
      <c r="Q175" s="121"/>
      <c r="R175" s="121"/>
      <c r="S175" s="121"/>
    </row>
    <row r="176" spans="1:19" x14ac:dyDescent="0.25">
      <c r="A176" s="123"/>
      <c r="B176" s="123"/>
      <c r="C176" s="123"/>
      <c r="D176" s="123"/>
      <c r="E176" s="123"/>
      <c r="I176" s="39"/>
      <c r="J176" s="39"/>
      <c r="P176" s="121"/>
      <c r="Q176" s="121"/>
      <c r="R176" s="121"/>
      <c r="S176" s="121"/>
    </row>
    <row r="177" spans="1:19" x14ac:dyDescent="0.25">
      <c r="A177" s="123"/>
      <c r="B177" s="123"/>
      <c r="C177" s="123"/>
      <c r="D177" s="123"/>
      <c r="E177" s="123"/>
      <c r="I177" s="39"/>
      <c r="J177" s="39"/>
      <c r="P177" s="121"/>
      <c r="Q177" s="121"/>
      <c r="R177" s="121"/>
      <c r="S177" s="121"/>
    </row>
    <row r="178" spans="1:19" x14ac:dyDescent="0.25">
      <c r="I178" s="39"/>
      <c r="J178" s="39"/>
      <c r="P178" s="121"/>
      <c r="Q178" s="121"/>
      <c r="R178" s="121"/>
      <c r="S178" s="121"/>
    </row>
    <row r="179" spans="1:19" x14ac:dyDescent="0.25">
      <c r="I179" s="39"/>
      <c r="J179" s="39"/>
      <c r="P179" s="121"/>
      <c r="Q179" s="121"/>
      <c r="R179" s="121"/>
      <c r="S179" s="121"/>
    </row>
    <row r="180" spans="1:19" ht="15.75" x14ac:dyDescent="0.25">
      <c r="A180" s="116" t="s">
        <v>398</v>
      </c>
      <c r="B180" s="116"/>
      <c r="C180" s="116"/>
      <c r="D180" s="116"/>
      <c r="P180" s="121"/>
      <c r="Q180" s="121"/>
      <c r="R180" s="121"/>
      <c r="S180" s="121"/>
    </row>
    <row r="181" spans="1:19" ht="15.75" x14ac:dyDescent="0.25">
      <c r="H181" s="129" t="s">
        <v>310</v>
      </c>
      <c r="I181" s="129"/>
      <c r="J181" s="129"/>
      <c r="K181" s="129"/>
    </row>
    <row r="184" spans="1:19" ht="15.75" x14ac:dyDescent="0.25">
      <c r="A184" s="156" t="s">
        <v>1</v>
      </c>
      <c r="B184" s="157"/>
      <c r="C184" s="157"/>
      <c r="D184" s="157"/>
      <c r="E184" s="157"/>
      <c r="F184" s="157"/>
      <c r="G184" s="158" t="s">
        <v>2</v>
      </c>
      <c r="H184" s="158" t="s">
        <v>3</v>
      </c>
      <c r="I184" s="158"/>
      <c r="J184" s="158" t="s">
        <v>4</v>
      </c>
      <c r="K184" s="158"/>
      <c r="L184" s="158"/>
      <c r="M184" s="158"/>
      <c r="N184" s="158"/>
      <c r="O184" s="158"/>
      <c r="P184" s="117" t="s">
        <v>5</v>
      </c>
      <c r="Q184" s="118"/>
    </row>
    <row r="185" spans="1:19" ht="15.75" x14ac:dyDescent="0.25">
      <c r="A185" s="157"/>
      <c r="B185" s="157"/>
      <c r="C185" s="157"/>
      <c r="D185" s="157"/>
      <c r="E185" s="157"/>
      <c r="F185" s="157"/>
      <c r="G185" s="158"/>
      <c r="H185" s="158"/>
      <c r="I185" s="158"/>
      <c r="J185" s="105" t="s">
        <v>6</v>
      </c>
      <c r="K185" s="106"/>
      <c r="L185" s="105" t="s">
        <v>7</v>
      </c>
      <c r="M185" s="106"/>
      <c r="N185" s="105" t="s">
        <v>8</v>
      </c>
      <c r="O185" s="106"/>
      <c r="P185" s="119"/>
      <c r="Q185" s="120"/>
    </row>
    <row r="186" spans="1:19" ht="15.75" x14ac:dyDescent="0.25">
      <c r="A186" s="93" t="s">
        <v>66</v>
      </c>
      <c r="B186" s="94"/>
      <c r="C186" s="94"/>
      <c r="D186" s="94"/>
      <c r="E186" s="94"/>
      <c r="F186" s="95"/>
      <c r="G186" s="2" t="s">
        <v>67</v>
      </c>
      <c r="H186" s="96" t="s">
        <v>48</v>
      </c>
      <c r="I186" s="97"/>
      <c r="J186" s="140">
        <v>4.88</v>
      </c>
      <c r="K186" s="141"/>
      <c r="L186" s="96" t="s">
        <v>68</v>
      </c>
      <c r="M186" s="97"/>
      <c r="N186" s="96" t="s">
        <v>69</v>
      </c>
      <c r="O186" s="97"/>
      <c r="P186" s="96" t="s">
        <v>70</v>
      </c>
      <c r="Q186" s="97"/>
    </row>
    <row r="187" spans="1:19" ht="15.75" x14ac:dyDescent="0.25">
      <c r="A187" s="93" t="s">
        <v>125</v>
      </c>
      <c r="B187" s="94"/>
      <c r="C187" s="94"/>
      <c r="D187" s="94"/>
      <c r="E187" s="94"/>
      <c r="F187" s="95"/>
      <c r="G187" s="86" t="s">
        <v>126</v>
      </c>
      <c r="H187" s="96" t="s">
        <v>190</v>
      </c>
      <c r="I187" s="97"/>
      <c r="J187" s="140">
        <v>0.25</v>
      </c>
      <c r="K187" s="141"/>
      <c r="L187" s="96" t="s">
        <v>50</v>
      </c>
      <c r="M187" s="97"/>
      <c r="N187" s="96" t="s">
        <v>192</v>
      </c>
      <c r="O187" s="97"/>
      <c r="P187" s="96" t="s">
        <v>193</v>
      </c>
      <c r="Q187" s="97"/>
    </row>
    <row r="188" spans="1:19" ht="15.75" x14ac:dyDescent="0.25">
      <c r="A188" s="124" t="s">
        <v>73</v>
      </c>
      <c r="B188" s="125"/>
      <c r="C188" s="125"/>
      <c r="D188" s="125"/>
      <c r="E188" s="125"/>
      <c r="F188" s="126"/>
      <c r="G188" s="75" t="s">
        <v>417</v>
      </c>
      <c r="H188" s="96" t="s">
        <v>48</v>
      </c>
      <c r="I188" s="97"/>
      <c r="J188" s="140">
        <v>2.2400000000000002</v>
      </c>
      <c r="K188" s="141"/>
      <c r="L188" s="96" t="s">
        <v>74</v>
      </c>
      <c r="M188" s="97"/>
      <c r="N188" s="96" t="s">
        <v>75</v>
      </c>
      <c r="O188" s="97"/>
      <c r="P188" s="96" t="s">
        <v>76</v>
      </c>
      <c r="Q188" s="97"/>
    </row>
    <row r="189" spans="1:19" ht="15.75" x14ac:dyDescent="0.25">
      <c r="A189" s="93" t="s">
        <v>289</v>
      </c>
      <c r="B189" s="94"/>
      <c r="C189" s="94"/>
      <c r="D189" s="94"/>
      <c r="E189" s="94"/>
      <c r="F189" s="95"/>
      <c r="G189" s="2" t="s">
        <v>290</v>
      </c>
      <c r="H189" s="96" t="s">
        <v>291</v>
      </c>
      <c r="I189" s="97"/>
      <c r="J189" s="96" t="s">
        <v>411</v>
      </c>
      <c r="K189" s="97"/>
      <c r="L189" s="96" t="s">
        <v>412</v>
      </c>
      <c r="M189" s="97"/>
      <c r="N189" s="96" t="s">
        <v>413</v>
      </c>
      <c r="O189" s="97"/>
      <c r="P189" s="96" t="s">
        <v>414</v>
      </c>
      <c r="Q189" s="97"/>
    </row>
    <row r="190" spans="1:19" ht="15.75" x14ac:dyDescent="0.25">
      <c r="A190" s="127" t="s">
        <v>14</v>
      </c>
      <c r="B190" s="128"/>
      <c r="C190" s="128"/>
      <c r="D190" s="128"/>
      <c r="E190" s="128"/>
      <c r="F190" s="128"/>
      <c r="G190" s="128"/>
      <c r="H190" s="128"/>
      <c r="I190" s="128"/>
      <c r="J190" s="109">
        <f>+J186+J188+J189+J187</f>
        <v>9.25</v>
      </c>
      <c r="K190" s="142"/>
      <c r="L190" s="109">
        <f>+L186+L189+L188+L187</f>
        <v>8.58</v>
      </c>
      <c r="M190" s="142"/>
      <c r="N190" s="109">
        <f>+N186+N189+N188+N187</f>
        <v>49.519999999999996</v>
      </c>
      <c r="O190" s="142"/>
      <c r="P190" s="109">
        <f>+P186+P189+P188+P187</f>
        <v>305.42</v>
      </c>
      <c r="Q190" s="142"/>
    </row>
    <row r="193" spans="1:17" ht="15.75" x14ac:dyDescent="0.25">
      <c r="H193" s="129" t="s">
        <v>311</v>
      </c>
      <c r="I193" s="129"/>
      <c r="J193" s="129"/>
      <c r="K193" s="129"/>
    </row>
    <row r="195" spans="1:17" ht="15.75" x14ac:dyDescent="0.25">
      <c r="A195" s="150" t="s">
        <v>1</v>
      </c>
      <c r="B195" s="151"/>
      <c r="C195" s="151"/>
      <c r="D195" s="151"/>
      <c r="E195" s="151"/>
      <c r="F195" s="151"/>
      <c r="G195" s="155" t="s">
        <v>2</v>
      </c>
      <c r="H195" s="155" t="s">
        <v>3</v>
      </c>
      <c r="I195" s="155"/>
      <c r="J195" s="155" t="s">
        <v>4</v>
      </c>
      <c r="K195" s="155"/>
      <c r="L195" s="155"/>
      <c r="M195" s="155"/>
      <c r="N195" s="155"/>
      <c r="O195" s="155"/>
      <c r="P195" s="146" t="s">
        <v>5</v>
      </c>
      <c r="Q195" s="147"/>
    </row>
    <row r="196" spans="1:17" ht="15.75" x14ac:dyDescent="0.25">
      <c r="A196" s="151"/>
      <c r="B196" s="151"/>
      <c r="C196" s="151"/>
      <c r="D196" s="151"/>
      <c r="E196" s="151"/>
      <c r="F196" s="151"/>
      <c r="G196" s="155"/>
      <c r="H196" s="155"/>
      <c r="I196" s="155"/>
      <c r="J196" s="107" t="s">
        <v>6</v>
      </c>
      <c r="K196" s="108"/>
      <c r="L196" s="107" t="s">
        <v>7</v>
      </c>
      <c r="M196" s="108"/>
      <c r="N196" s="107" t="s">
        <v>8</v>
      </c>
      <c r="O196" s="108"/>
      <c r="P196" s="148"/>
      <c r="Q196" s="149"/>
    </row>
    <row r="197" spans="1:17" ht="15.75" x14ac:dyDescent="0.25">
      <c r="A197" s="100" t="s">
        <v>81</v>
      </c>
      <c r="B197" s="101"/>
      <c r="C197" s="101"/>
      <c r="D197" s="101"/>
      <c r="E197" s="101"/>
      <c r="F197" s="102"/>
      <c r="G197" s="3" t="s">
        <v>82</v>
      </c>
      <c r="H197" s="103">
        <v>100</v>
      </c>
      <c r="I197" s="104"/>
      <c r="J197" s="103">
        <v>2.76</v>
      </c>
      <c r="K197" s="104"/>
      <c r="L197" s="103">
        <v>2.14</v>
      </c>
      <c r="M197" s="104"/>
      <c r="N197" s="103">
        <v>10.27</v>
      </c>
      <c r="O197" s="104"/>
      <c r="P197" s="103">
        <v>66.06</v>
      </c>
      <c r="Q197" s="104"/>
    </row>
    <row r="198" spans="1:17" ht="15.75" x14ac:dyDescent="0.25">
      <c r="A198" s="100" t="s">
        <v>16</v>
      </c>
      <c r="B198" s="101"/>
      <c r="C198" s="101"/>
      <c r="D198" s="101"/>
      <c r="E198" s="101"/>
      <c r="F198" s="102"/>
      <c r="G198" s="3" t="s">
        <v>17</v>
      </c>
      <c r="H198" s="103">
        <v>30</v>
      </c>
      <c r="I198" s="104"/>
      <c r="J198" s="103">
        <v>1.98</v>
      </c>
      <c r="K198" s="104"/>
      <c r="L198" s="103">
        <v>0.39</v>
      </c>
      <c r="M198" s="104"/>
      <c r="N198" s="103">
        <v>14.46</v>
      </c>
      <c r="O198" s="104"/>
      <c r="P198" s="103">
        <v>66.900000000000006</v>
      </c>
      <c r="Q198" s="104"/>
    </row>
    <row r="199" spans="1:17" ht="15.75" x14ac:dyDescent="0.25">
      <c r="A199" s="165" t="s">
        <v>415</v>
      </c>
      <c r="B199" s="101"/>
      <c r="C199" s="101"/>
      <c r="D199" s="101"/>
      <c r="E199" s="101"/>
      <c r="F199" s="102"/>
      <c r="G199" s="74" t="s">
        <v>416</v>
      </c>
      <c r="H199" s="103">
        <v>60</v>
      </c>
      <c r="I199" s="104"/>
      <c r="J199" s="103">
        <v>14.31</v>
      </c>
      <c r="K199" s="104"/>
      <c r="L199" s="103">
        <v>3.1</v>
      </c>
      <c r="M199" s="104"/>
      <c r="N199" s="103">
        <v>7.17</v>
      </c>
      <c r="O199" s="104"/>
      <c r="P199" s="103">
        <v>146.19999999999999</v>
      </c>
      <c r="Q199" s="104"/>
    </row>
    <row r="200" spans="1:17" ht="15.75" x14ac:dyDescent="0.25">
      <c r="A200" s="100" t="s">
        <v>84</v>
      </c>
      <c r="B200" s="101"/>
      <c r="C200" s="101"/>
      <c r="D200" s="101"/>
      <c r="E200" s="101"/>
      <c r="F200" s="102"/>
      <c r="G200" s="3" t="s">
        <v>87</v>
      </c>
      <c r="H200" s="103">
        <v>50</v>
      </c>
      <c r="I200" s="104"/>
      <c r="J200" s="103">
        <v>1.36</v>
      </c>
      <c r="K200" s="104"/>
      <c r="L200" s="103">
        <v>2.35</v>
      </c>
      <c r="M200" s="104"/>
      <c r="N200" s="103">
        <v>14.28</v>
      </c>
      <c r="O200" s="104"/>
      <c r="P200" s="103">
        <v>78.7</v>
      </c>
      <c r="Q200" s="104"/>
    </row>
    <row r="201" spans="1:17" ht="15.75" x14ac:dyDescent="0.25">
      <c r="A201" s="100" t="s">
        <v>347</v>
      </c>
      <c r="B201" s="101"/>
      <c r="C201" s="101"/>
      <c r="D201" s="101"/>
      <c r="E201" s="101"/>
      <c r="F201" s="102"/>
      <c r="G201" s="59" t="s">
        <v>348</v>
      </c>
      <c r="H201" s="103">
        <v>40</v>
      </c>
      <c r="I201" s="104"/>
      <c r="J201" s="103">
        <v>0.54</v>
      </c>
      <c r="K201" s="104"/>
      <c r="L201" s="103">
        <v>3.23</v>
      </c>
      <c r="M201" s="104"/>
      <c r="N201" s="103">
        <v>3.01</v>
      </c>
      <c r="O201" s="104"/>
      <c r="P201" s="103">
        <v>40.619999999999997</v>
      </c>
      <c r="Q201" s="104"/>
    </row>
    <row r="202" spans="1:17" ht="15.75" x14ac:dyDescent="0.25">
      <c r="A202" s="100" t="s">
        <v>21</v>
      </c>
      <c r="B202" s="101"/>
      <c r="C202" s="101"/>
      <c r="D202" s="101"/>
      <c r="E202" s="101"/>
      <c r="F202" s="102"/>
      <c r="G202" s="81" t="s">
        <v>22</v>
      </c>
      <c r="H202" s="103">
        <v>20</v>
      </c>
      <c r="I202" s="104"/>
      <c r="J202" s="103">
        <v>0.16</v>
      </c>
      <c r="K202" s="104"/>
      <c r="L202" s="103">
        <v>0.04</v>
      </c>
      <c r="M202" s="104"/>
      <c r="N202" s="103">
        <v>0.46</v>
      </c>
      <c r="O202" s="104"/>
      <c r="P202" s="103">
        <v>2.2000000000000002</v>
      </c>
      <c r="Q202" s="104"/>
    </row>
    <row r="203" spans="1:17" ht="15.75" x14ac:dyDescent="0.25">
      <c r="A203" s="100" t="s">
        <v>89</v>
      </c>
      <c r="B203" s="101"/>
      <c r="C203" s="101"/>
      <c r="D203" s="101"/>
      <c r="E203" s="101"/>
      <c r="F203" s="102"/>
      <c r="G203" s="3" t="s">
        <v>90</v>
      </c>
      <c r="H203" s="103">
        <v>150</v>
      </c>
      <c r="I203" s="104"/>
      <c r="J203" s="103">
        <v>0</v>
      </c>
      <c r="K203" s="104"/>
      <c r="L203" s="103">
        <v>0</v>
      </c>
      <c r="M203" s="104"/>
      <c r="N203" s="103">
        <v>0</v>
      </c>
      <c r="O203" s="104"/>
      <c r="P203" s="103">
        <v>0</v>
      </c>
      <c r="Q203" s="104"/>
    </row>
    <row r="204" spans="1:17" ht="15.75" x14ac:dyDescent="0.25">
      <c r="A204" s="152" t="s">
        <v>14</v>
      </c>
      <c r="B204" s="153"/>
      <c r="C204" s="153"/>
      <c r="D204" s="153"/>
      <c r="E204" s="153"/>
      <c r="F204" s="153"/>
      <c r="G204" s="153"/>
      <c r="H204" s="153"/>
      <c r="I204" s="153"/>
      <c r="J204" s="107">
        <f>+J197+J198+J199+J200+J201+J203+J202</f>
        <v>21.11</v>
      </c>
      <c r="K204" s="108"/>
      <c r="L204" s="107">
        <f>+L197+L198+L199+L200+L201+L203+L202</f>
        <v>11.25</v>
      </c>
      <c r="M204" s="108"/>
      <c r="N204" s="107">
        <f>+N197+N198+N199+N200+N201+N203+N202</f>
        <v>49.65</v>
      </c>
      <c r="O204" s="108"/>
      <c r="P204" s="107">
        <f>+P197+P198+P199+P200+P201+P203+P202</f>
        <v>400.67999999999995</v>
      </c>
      <c r="Q204" s="108"/>
    </row>
    <row r="207" spans="1:17" ht="15.75" x14ac:dyDescent="0.25">
      <c r="H207" s="129" t="s">
        <v>312</v>
      </c>
      <c r="I207" s="129"/>
      <c r="J207" s="129"/>
      <c r="K207" s="129"/>
    </row>
    <row r="209" spans="1:18" ht="15.75" x14ac:dyDescent="0.25">
      <c r="A209" s="150" t="s">
        <v>1</v>
      </c>
      <c r="B209" s="151"/>
      <c r="C209" s="151"/>
      <c r="D209" s="151"/>
      <c r="E209" s="151"/>
      <c r="F209" s="151"/>
      <c r="G209" s="155" t="s">
        <v>2</v>
      </c>
      <c r="H209" s="155" t="s">
        <v>3</v>
      </c>
      <c r="I209" s="155"/>
      <c r="J209" s="155" t="s">
        <v>4</v>
      </c>
      <c r="K209" s="155"/>
      <c r="L209" s="155"/>
      <c r="M209" s="155"/>
      <c r="N209" s="155"/>
      <c r="O209" s="155"/>
      <c r="P209" s="146" t="s">
        <v>5</v>
      </c>
      <c r="Q209" s="147"/>
    </row>
    <row r="210" spans="1:18" ht="15.75" x14ac:dyDescent="0.25">
      <c r="A210" s="151"/>
      <c r="B210" s="151"/>
      <c r="C210" s="151"/>
      <c r="D210" s="151"/>
      <c r="E210" s="151"/>
      <c r="F210" s="151"/>
      <c r="G210" s="155"/>
      <c r="H210" s="155"/>
      <c r="I210" s="155"/>
      <c r="J210" s="107" t="s">
        <v>6</v>
      </c>
      <c r="K210" s="108"/>
      <c r="L210" s="107" t="s">
        <v>7</v>
      </c>
      <c r="M210" s="108"/>
      <c r="N210" s="107" t="s">
        <v>8</v>
      </c>
      <c r="O210" s="108"/>
      <c r="P210" s="148"/>
      <c r="Q210" s="149"/>
    </row>
    <row r="211" spans="1:18" ht="15.75" x14ac:dyDescent="0.25">
      <c r="A211" s="100" t="s">
        <v>91</v>
      </c>
      <c r="B211" s="101"/>
      <c r="C211" s="101"/>
      <c r="D211" s="101"/>
      <c r="E211" s="101"/>
      <c r="F211" s="102"/>
      <c r="G211" s="3" t="s">
        <v>92</v>
      </c>
      <c r="H211" s="103">
        <v>120</v>
      </c>
      <c r="I211" s="104"/>
      <c r="J211" s="103">
        <v>18.170000000000002</v>
      </c>
      <c r="K211" s="104"/>
      <c r="L211" s="103">
        <v>12.79</v>
      </c>
      <c r="M211" s="104"/>
      <c r="N211" s="103">
        <v>18.29</v>
      </c>
      <c r="O211" s="104"/>
      <c r="P211" s="103">
        <v>226.43</v>
      </c>
      <c r="Q211" s="104"/>
    </row>
    <row r="212" spans="1:18" ht="15.75" x14ac:dyDescent="0.25">
      <c r="A212" s="100" t="s">
        <v>194</v>
      </c>
      <c r="B212" s="101"/>
      <c r="C212" s="101"/>
      <c r="D212" s="101"/>
      <c r="E212" s="101"/>
      <c r="F212" s="102"/>
      <c r="G212" s="59" t="s">
        <v>57</v>
      </c>
      <c r="H212" s="103">
        <v>30</v>
      </c>
      <c r="I212" s="104"/>
      <c r="J212" s="103">
        <v>1.2</v>
      </c>
      <c r="K212" s="104"/>
      <c r="L212" s="103">
        <v>0.6</v>
      </c>
      <c r="M212" s="104"/>
      <c r="N212" s="103">
        <v>1.2</v>
      </c>
      <c r="O212" s="104"/>
      <c r="P212" s="103">
        <v>18</v>
      </c>
      <c r="Q212" s="104"/>
    </row>
    <row r="213" spans="1:18" ht="15.75" x14ac:dyDescent="0.25">
      <c r="A213" s="100" t="s">
        <v>244</v>
      </c>
      <c r="B213" s="101"/>
      <c r="C213" s="101"/>
      <c r="D213" s="101"/>
      <c r="E213" s="101"/>
      <c r="F213" s="102"/>
      <c r="G213" s="21" t="s">
        <v>245</v>
      </c>
      <c r="H213" s="103">
        <v>10</v>
      </c>
      <c r="I213" s="104"/>
      <c r="J213" s="103">
        <v>0.27</v>
      </c>
      <c r="K213" s="104"/>
      <c r="L213" s="103">
        <v>0.05</v>
      </c>
      <c r="M213" s="104"/>
      <c r="N213" s="103">
        <v>6.9</v>
      </c>
      <c r="O213" s="104"/>
      <c r="P213" s="103">
        <v>29.6</v>
      </c>
      <c r="Q213" s="104"/>
    </row>
    <row r="214" spans="1:18" ht="15.75" x14ac:dyDescent="0.25">
      <c r="A214" s="100" t="s">
        <v>36</v>
      </c>
      <c r="B214" s="101"/>
      <c r="C214" s="101"/>
      <c r="D214" s="101"/>
      <c r="E214" s="101"/>
      <c r="F214" s="102"/>
      <c r="G214" s="3" t="s">
        <v>12</v>
      </c>
      <c r="H214" s="103">
        <v>150</v>
      </c>
      <c r="I214" s="104"/>
      <c r="J214" s="103">
        <v>0</v>
      </c>
      <c r="K214" s="104"/>
      <c r="L214" s="103">
        <v>0</v>
      </c>
      <c r="M214" s="104"/>
      <c r="N214" s="103">
        <v>0</v>
      </c>
      <c r="O214" s="104"/>
      <c r="P214" s="103">
        <v>0</v>
      </c>
      <c r="Q214" s="104"/>
    </row>
    <row r="215" spans="1:18" ht="15.75" x14ac:dyDescent="0.25">
      <c r="A215" s="100" t="s">
        <v>303</v>
      </c>
      <c r="B215" s="101"/>
      <c r="C215" s="101"/>
      <c r="D215" s="101"/>
      <c r="E215" s="101"/>
      <c r="F215" s="102"/>
      <c r="G215" s="36" t="s">
        <v>13</v>
      </c>
      <c r="H215" s="103">
        <v>120</v>
      </c>
      <c r="I215" s="104"/>
      <c r="J215" s="103">
        <v>0.86</v>
      </c>
      <c r="K215" s="104"/>
      <c r="L215" s="103">
        <v>0.33</v>
      </c>
      <c r="M215" s="104"/>
      <c r="N215" s="103">
        <v>16.440000000000001</v>
      </c>
      <c r="O215" s="104"/>
      <c r="P215" s="103">
        <v>66</v>
      </c>
      <c r="Q215" s="104"/>
    </row>
    <row r="216" spans="1:18" ht="15.75" x14ac:dyDescent="0.25">
      <c r="A216" s="152" t="s">
        <v>14</v>
      </c>
      <c r="B216" s="153"/>
      <c r="C216" s="153"/>
      <c r="D216" s="153"/>
      <c r="E216" s="153"/>
      <c r="F216" s="153"/>
      <c r="G216" s="153"/>
      <c r="H216" s="153"/>
      <c r="I216" s="153"/>
      <c r="J216" s="107">
        <f t="shared" ref="J216:P216" si="3">+J211+J212+J214+J213+J215</f>
        <v>20.5</v>
      </c>
      <c r="K216" s="108"/>
      <c r="L216" s="107">
        <f t="shared" si="3"/>
        <v>13.77</v>
      </c>
      <c r="M216" s="108"/>
      <c r="N216" s="107">
        <f t="shared" si="3"/>
        <v>42.83</v>
      </c>
      <c r="O216" s="108"/>
      <c r="P216" s="107">
        <f t="shared" si="3"/>
        <v>340.03000000000003</v>
      </c>
      <c r="Q216" s="108"/>
    </row>
    <row r="217" spans="1:18" ht="15.75" x14ac:dyDescent="0.25">
      <c r="A217" s="152" t="s">
        <v>45</v>
      </c>
      <c r="B217" s="153"/>
      <c r="C217" s="153"/>
      <c r="D217" s="153"/>
      <c r="E217" s="153"/>
      <c r="F217" s="153"/>
      <c r="G217" s="153"/>
      <c r="H217" s="153"/>
      <c r="I217" s="153"/>
      <c r="J217" s="109">
        <f>+J190+J204+J216</f>
        <v>50.86</v>
      </c>
      <c r="K217" s="110"/>
      <c r="L217" s="109">
        <f>+L190+L204+L216</f>
        <v>33.599999999999994</v>
      </c>
      <c r="M217" s="110"/>
      <c r="N217" s="109">
        <f>+N190+N204+N216</f>
        <v>142</v>
      </c>
      <c r="O217" s="110"/>
      <c r="P217" s="109">
        <f>+P190+P204+P216</f>
        <v>1046.1299999999999</v>
      </c>
      <c r="Q217" s="110"/>
    </row>
    <row r="219" spans="1:18" x14ac:dyDescent="0.25">
      <c r="R219">
        <v>4</v>
      </c>
    </row>
    <row r="220" spans="1:18" ht="15.75" x14ac:dyDescent="0.25">
      <c r="A220" s="154" t="s">
        <v>26</v>
      </c>
      <c r="B220" s="154"/>
      <c r="C220" s="154"/>
      <c r="D220" s="154"/>
      <c r="E220" s="154"/>
      <c r="F220" s="154"/>
      <c r="G220" s="154"/>
      <c r="H220" s="154"/>
    </row>
    <row r="221" spans="1:18" ht="15.75" x14ac:dyDescent="0.25">
      <c r="A221" s="19"/>
      <c r="B221" s="19"/>
      <c r="C221" s="19"/>
      <c r="D221" s="19"/>
      <c r="E221" s="19"/>
      <c r="F221" s="19"/>
      <c r="G221" s="19"/>
      <c r="H221" s="19"/>
    </row>
    <row r="222" spans="1:18" ht="15.75" x14ac:dyDescent="0.25">
      <c r="A222" s="48"/>
      <c r="B222" s="48"/>
      <c r="C222" s="48"/>
      <c r="D222" s="48"/>
      <c r="E222" s="48"/>
      <c r="F222" s="48"/>
      <c r="G222" s="48"/>
      <c r="H222" s="48"/>
    </row>
    <row r="223" spans="1:18" ht="15.75" x14ac:dyDescent="0.25">
      <c r="A223" s="51"/>
      <c r="B223" s="51"/>
      <c r="C223" s="51"/>
      <c r="D223" s="51"/>
      <c r="E223" s="51"/>
      <c r="F223" s="51"/>
      <c r="G223" s="51"/>
      <c r="H223" s="51"/>
    </row>
    <row r="224" spans="1:18" ht="15.75" x14ac:dyDescent="0.25">
      <c r="A224" s="51"/>
      <c r="B224" s="51"/>
      <c r="C224" s="51"/>
      <c r="D224" s="51"/>
      <c r="E224" s="51"/>
      <c r="F224" s="51"/>
      <c r="G224" s="51"/>
      <c r="H224" s="51"/>
    </row>
    <row r="225" spans="1:19" ht="15.75" x14ac:dyDescent="0.25">
      <c r="A225" s="47"/>
      <c r="B225" s="47"/>
      <c r="C225" s="47"/>
      <c r="D225" s="47"/>
      <c r="E225" s="47"/>
      <c r="F225" s="47"/>
      <c r="G225" s="47"/>
      <c r="H225" s="47"/>
    </row>
    <row r="226" spans="1:19" ht="15.75" x14ac:dyDescent="0.25">
      <c r="A226" s="47"/>
      <c r="B226" s="47"/>
      <c r="C226" s="47"/>
      <c r="D226" s="47"/>
      <c r="E226" s="47"/>
      <c r="F226" s="47"/>
      <c r="G226" s="47"/>
      <c r="H226" s="47"/>
    </row>
    <row r="227" spans="1:19" ht="15.75" x14ac:dyDescent="0.25">
      <c r="A227" s="47"/>
      <c r="B227" s="47"/>
      <c r="C227" s="47"/>
      <c r="D227" s="47"/>
      <c r="E227" s="47"/>
      <c r="F227" s="47"/>
      <c r="G227" s="47"/>
      <c r="H227" s="47"/>
    </row>
    <row r="228" spans="1:19" ht="15.75" x14ac:dyDescent="0.25">
      <c r="A228" s="47"/>
      <c r="B228" s="47"/>
      <c r="C228" s="47"/>
      <c r="D228" s="47"/>
      <c r="E228" s="47"/>
      <c r="F228" s="47"/>
      <c r="G228" s="47"/>
      <c r="H228" s="47"/>
    </row>
    <row r="229" spans="1:19" ht="15.75" x14ac:dyDescent="0.25">
      <c r="A229" s="47"/>
      <c r="B229" s="47"/>
      <c r="C229" s="47"/>
      <c r="D229" s="47"/>
      <c r="E229" s="47"/>
      <c r="F229" s="47"/>
      <c r="G229" s="47"/>
      <c r="H229" s="47"/>
    </row>
    <row r="230" spans="1:19" ht="15.75" x14ac:dyDescent="0.25">
      <c r="A230" s="58"/>
      <c r="B230" s="58"/>
      <c r="C230" s="58"/>
      <c r="D230" s="58"/>
      <c r="E230" s="58"/>
      <c r="F230" s="58"/>
      <c r="G230" s="58"/>
      <c r="H230" s="58"/>
    </row>
    <row r="231" spans="1:19" ht="15.75" x14ac:dyDescent="0.25">
      <c r="A231" s="58"/>
      <c r="B231" s="58"/>
      <c r="C231" s="58"/>
      <c r="D231" s="58"/>
      <c r="E231" s="58"/>
      <c r="F231" s="58"/>
      <c r="G231" s="58"/>
      <c r="H231" s="58"/>
    </row>
    <row r="232" spans="1:19" x14ac:dyDescent="0.25">
      <c r="A232" s="122" t="s">
        <v>299</v>
      </c>
      <c r="B232" s="123"/>
      <c r="C232" s="123"/>
      <c r="D232" s="123"/>
      <c r="E232" s="123"/>
      <c r="I232" s="39"/>
      <c r="J232" s="39"/>
      <c r="P232" s="121" t="s">
        <v>456</v>
      </c>
      <c r="Q232" s="121"/>
      <c r="R232" s="121"/>
      <c r="S232" s="121"/>
    </row>
    <row r="233" spans="1:19" x14ac:dyDescent="0.25">
      <c r="A233" s="123"/>
      <c r="B233" s="123"/>
      <c r="C233" s="123"/>
      <c r="D233" s="123"/>
      <c r="E233" s="123"/>
      <c r="I233" s="39"/>
      <c r="J233" s="39"/>
      <c r="P233" s="121"/>
      <c r="Q233" s="121"/>
      <c r="R233" s="121"/>
      <c r="S233" s="121"/>
    </row>
    <row r="234" spans="1:19" x14ac:dyDescent="0.25">
      <c r="A234" s="123"/>
      <c r="B234" s="123"/>
      <c r="C234" s="123"/>
      <c r="D234" s="123"/>
      <c r="E234" s="123"/>
      <c r="I234" s="39"/>
      <c r="J234" s="39"/>
      <c r="P234" s="121"/>
      <c r="Q234" s="121"/>
      <c r="R234" s="121"/>
      <c r="S234" s="121"/>
    </row>
    <row r="235" spans="1:19" x14ac:dyDescent="0.25">
      <c r="I235" s="39"/>
      <c r="J235" s="39"/>
      <c r="P235" s="121"/>
      <c r="Q235" s="121"/>
      <c r="R235" s="121"/>
      <c r="S235" s="121"/>
    </row>
    <row r="236" spans="1:19" ht="15.75" x14ac:dyDescent="0.25">
      <c r="A236" s="116" t="s">
        <v>399</v>
      </c>
      <c r="B236" s="116"/>
      <c r="C236" s="116"/>
      <c r="D236" s="116"/>
      <c r="I236" s="39"/>
      <c r="J236" s="39"/>
      <c r="P236" s="121"/>
      <c r="Q236" s="121"/>
      <c r="R236" s="121"/>
      <c r="S236" s="121"/>
    </row>
    <row r="237" spans="1:19" ht="15" customHeight="1" x14ac:dyDescent="0.25">
      <c r="P237" s="121"/>
      <c r="Q237" s="121"/>
      <c r="R237" s="121"/>
      <c r="S237" s="121"/>
    </row>
    <row r="238" spans="1:19" ht="15" customHeight="1" x14ac:dyDescent="0.25">
      <c r="H238" s="129" t="s">
        <v>310</v>
      </c>
      <c r="I238" s="129"/>
      <c r="J238" s="129"/>
      <c r="K238" s="129"/>
    </row>
    <row r="239" spans="1:19" ht="15" customHeight="1" x14ac:dyDescent="0.25"/>
    <row r="240" spans="1:19" ht="15" customHeight="1" x14ac:dyDescent="0.25"/>
    <row r="241" spans="1:17" ht="15" customHeight="1" x14ac:dyDescent="0.25">
      <c r="A241" s="156" t="s">
        <v>1</v>
      </c>
      <c r="B241" s="157"/>
      <c r="C241" s="157"/>
      <c r="D241" s="157"/>
      <c r="E241" s="157"/>
      <c r="F241" s="157"/>
      <c r="G241" s="158" t="s">
        <v>2</v>
      </c>
      <c r="H241" s="158" t="s">
        <v>3</v>
      </c>
      <c r="I241" s="158"/>
      <c r="J241" s="158" t="s">
        <v>4</v>
      </c>
      <c r="K241" s="158"/>
      <c r="L241" s="158"/>
      <c r="M241" s="158"/>
      <c r="N241" s="158"/>
      <c r="O241" s="158"/>
      <c r="P241" s="117" t="s">
        <v>5</v>
      </c>
      <c r="Q241" s="118"/>
    </row>
    <row r="242" spans="1:17" ht="15.75" x14ac:dyDescent="0.25">
      <c r="A242" s="157"/>
      <c r="B242" s="157"/>
      <c r="C242" s="157"/>
      <c r="D242" s="157"/>
      <c r="E242" s="157"/>
      <c r="F242" s="157"/>
      <c r="G242" s="158"/>
      <c r="H242" s="158"/>
      <c r="I242" s="158"/>
      <c r="J242" s="105" t="s">
        <v>6</v>
      </c>
      <c r="K242" s="106"/>
      <c r="L242" s="105" t="s">
        <v>7</v>
      </c>
      <c r="M242" s="106"/>
      <c r="N242" s="105" t="s">
        <v>8</v>
      </c>
      <c r="O242" s="106"/>
      <c r="P242" s="119"/>
      <c r="Q242" s="120"/>
    </row>
    <row r="243" spans="1:17" ht="15.75" x14ac:dyDescent="0.25">
      <c r="A243" s="93" t="s">
        <v>246</v>
      </c>
      <c r="B243" s="94"/>
      <c r="C243" s="94"/>
      <c r="D243" s="94"/>
      <c r="E243" s="94"/>
      <c r="F243" s="95"/>
      <c r="G243" s="2" t="s">
        <v>247</v>
      </c>
      <c r="H243" s="96" t="s">
        <v>184</v>
      </c>
      <c r="I243" s="97"/>
      <c r="J243" s="140">
        <v>8.5500000000000007</v>
      </c>
      <c r="K243" s="141"/>
      <c r="L243" s="96" t="s">
        <v>129</v>
      </c>
      <c r="M243" s="97"/>
      <c r="N243" s="96" t="s">
        <v>408</v>
      </c>
      <c r="O243" s="97"/>
      <c r="P243" s="96" t="s">
        <v>409</v>
      </c>
      <c r="Q243" s="97"/>
    </row>
    <row r="244" spans="1:17" ht="15.75" x14ac:dyDescent="0.25">
      <c r="A244" s="93" t="s">
        <v>21</v>
      </c>
      <c r="B244" s="94"/>
      <c r="C244" s="94"/>
      <c r="D244" s="94"/>
      <c r="E244" s="94"/>
      <c r="F244" s="95"/>
      <c r="G244" s="22" t="s">
        <v>22</v>
      </c>
      <c r="H244" s="96" t="s">
        <v>154</v>
      </c>
      <c r="I244" s="97"/>
      <c r="J244" s="140">
        <v>0.24</v>
      </c>
      <c r="K244" s="141"/>
      <c r="L244" s="96" t="s">
        <v>155</v>
      </c>
      <c r="M244" s="97"/>
      <c r="N244" s="96" t="s">
        <v>157</v>
      </c>
      <c r="O244" s="97"/>
      <c r="P244" s="96" t="s">
        <v>159</v>
      </c>
      <c r="Q244" s="97"/>
    </row>
    <row r="245" spans="1:17" x14ac:dyDescent="0.25">
      <c r="A245" s="133" t="s">
        <v>93</v>
      </c>
      <c r="B245" s="134"/>
      <c r="C245" s="134"/>
      <c r="D245" s="134"/>
      <c r="E245" s="134"/>
      <c r="F245" s="135"/>
      <c r="G245" s="181" t="s">
        <v>94</v>
      </c>
      <c r="H245" s="136" t="s">
        <v>95</v>
      </c>
      <c r="I245" s="137"/>
      <c r="J245" s="136" t="s">
        <v>96</v>
      </c>
      <c r="K245" s="137"/>
      <c r="L245" s="136" t="s">
        <v>97</v>
      </c>
      <c r="M245" s="137"/>
      <c r="N245" s="136" t="s">
        <v>98</v>
      </c>
      <c r="O245" s="137"/>
      <c r="P245" s="136" t="s">
        <v>99</v>
      </c>
      <c r="Q245" s="137"/>
    </row>
    <row r="246" spans="1:17" x14ac:dyDescent="0.25">
      <c r="A246" s="178"/>
      <c r="B246" s="179"/>
      <c r="C246" s="179"/>
      <c r="D246" s="179"/>
      <c r="E246" s="179"/>
      <c r="F246" s="180"/>
      <c r="G246" s="182"/>
      <c r="H246" s="183"/>
      <c r="I246" s="184"/>
      <c r="J246" s="183"/>
      <c r="K246" s="184"/>
      <c r="L246" s="183"/>
      <c r="M246" s="184"/>
      <c r="N246" s="183"/>
      <c r="O246" s="184"/>
      <c r="P246" s="183"/>
      <c r="Q246" s="184"/>
    </row>
    <row r="247" spans="1:17" ht="15.75" x14ac:dyDescent="0.25">
      <c r="A247" s="124" t="s">
        <v>36</v>
      </c>
      <c r="B247" s="125"/>
      <c r="C247" s="125"/>
      <c r="D247" s="125"/>
      <c r="E247" s="125"/>
      <c r="F247" s="126"/>
      <c r="G247" s="50" t="s">
        <v>12</v>
      </c>
      <c r="H247" s="96" t="s">
        <v>48</v>
      </c>
      <c r="I247" s="97"/>
      <c r="J247" s="140">
        <v>0</v>
      </c>
      <c r="K247" s="141"/>
      <c r="L247" s="96" t="s">
        <v>50</v>
      </c>
      <c r="M247" s="97"/>
      <c r="N247" s="96" t="s">
        <v>50</v>
      </c>
      <c r="O247" s="97"/>
      <c r="P247" s="96" t="s">
        <v>50</v>
      </c>
      <c r="Q247" s="97"/>
    </row>
    <row r="248" spans="1:17" ht="15" customHeight="1" x14ac:dyDescent="0.25">
      <c r="A248" s="127" t="s">
        <v>14</v>
      </c>
      <c r="B248" s="128"/>
      <c r="C248" s="128"/>
      <c r="D248" s="128"/>
      <c r="E248" s="128"/>
      <c r="F248" s="128"/>
      <c r="G248" s="128"/>
      <c r="H248" s="128"/>
      <c r="I248" s="128"/>
      <c r="J248" s="109">
        <f>+J243+J247+J245+J244</f>
        <v>11.100000000000001</v>
      </c>
      <c r="K248" s="110"/>
      <c r="L248" s="109">
        <f>+L243+L245+L247+L244</f>
        <v>13.780000000000001</v>
      </c>
      <c r="M248" s="110"/>
      <c r="N248" s="109">
        <f>+N243+N245+N247+N244</f>
        <v>19.630000000000003</v>
      </c>
      <c r="O248" s="110"/>
      <c r="P248" s="109">
        <f>+P243+P245+P247+P244</f>
        <v>235.93</v>
      </c>
      <c r="Q248" s="110"/>
    </row>
    <row r="249" spans="1:17" ht="15" customHeight="1" x14ac:dyDescent="0.25"/>
    <row r="251" spans="1:17" ht="15.75" x14ac:dyDescent="0.25">
      <c r="H251" s="129" t="s">
        <v>311</v>
      </c>
      <c r="I251" s="129"/>
      <c r="J251" s="129"/>
      <c r="K251" s="129"/>
    </row>
    <row r="253" spans="1:17" ht="15.75" x14ac:dyDescent="0.25">
      <c r="A253" s="150" t="s">
        <v>1</v>
      </c>
      <c r="B253" s="151"/>
      <c r="C253" s="151"/>
      <c r="D253" s="151"/>
      <c r="E253" s="151"/>
      <c r="F253" s="151"/>
      <c r="G253" s="155" t="s">
        <v>2</v>
      </c>
      <c r="H253" s="155" t="s">
        <v>3</v>
      </c>
      <c r="I253" s="155"/>
      <c r="J253" s="155" t="s">
        <v>4</v>
      </c>
      <c r="K253" s="155"/>
      <c r="L253" s="155"/>
      <c r="M253" s="155"/>
      <c r="N253" s="155"/>
      <c r="O253" s="155"/>
      <c r="P253" s="146" t="s">
        <v>5</v>
      </c>
      <c r="Q253" s="147"/>
    </row>
    <row r="254" spans="1:17" ht="15.75" x14ac:dyDescent="0.25">
      <c r="A254" s="151"/>
      <c r="B254" s="151"/>
      <c r="C254" s="151"/>
      <c r="D254" s="151"/>
      <c r="E254" s="151"/>
      <c r="F254" s="151"/>
      <c r="G254" s="155"/>
      <c r="H254" s="155"/>
      <c r="I254" s="155"/>
      <c r="J254" s="107" t="s">
        <v>6</v>
      </c>
      <c r="K254" s="108"/>
      <c r="L254" s="107" t="s">
        <v>7</v>
      </c>
      <c r="M254" s="108"/>
      <c r="N254" s="107" t="s">
        <v>8</v>
      </c>
      <c r="O254" s="108"/>
      <c r="P254" s="148"/>
      <c r="Q254" s="149"/>
    </row>
    <row r="255" spans="1:17" ht="15.75" x14ac:dyDescent="0.25">
      <c r="A255" s="100" t="s">
        <v>267</v>
      </c>
      <c r="B255" s="101"/>
      <c r="C255" s="101"/>
      <c r="D255" s="101"/>
      <c r="E255" s="101"/>
      <c r="F255" s="102"/>
      <c r="G255" s="33" t="s">
        <v>268</v>
      </c>
      <c r="H255" s="103">
        <v>100</v>
      </c>
      <c r="I255" s="104"/>
      <c r="J255" s="103">
        <v>1.7</v>
      </c>
      <c r="K255" s="104"/>
      <c r="L255" s="103">
        <v>3.83</v>
      </c>
      <c r="M255" s="104"/>
      <c r="N255" s="103">
        <v>10.08</v>
      </c>
      <c r="O255" s="104"/>
      <c r="P255" s="103">
        <v>78.069999999999993</v>
      </c>
      <c r="Q255" s="104"/>
    </row>
    <row r="256" spans="1:17" ht="15.75" x14ac:dyDescent="0.25">
      <c r="A256" s="100" t="s">
        <v>102</v>
      </c>
      <c r="B256" s="101"/>
      <c r="C256" s="101"/>
      <c r="D256" s="101"/>
      <c r="E256" s="101"/>
      <c r="F256" s="102"/>
      <c r="G256" s="4" t="s">
        <v>103</v>
      </c>
      <c r="H256" s="103">
        <v>30</v>
      </c>
      <c r="I256" s="104"/>
      <c r="J256" s="103">
        <v>2.19</v>
      </c>
      <c r="K256" s="104"/>
      <c r="L256" s="103">
        <v>0.63</v>
      </c>
      <c r="M256" s="104"/>
      <c r="N256" s="103">
        <v>13.2</v>
      </c>
      <c r="O256" s="104"/>
      <c r="P256" s="103">
        <v>71.7</v>
      </c>
      <c r="Q256" s="104"/>
    </row>
    <row r="257" spans="1:17" ht="15.75" x14ac:dyDescent="0.25">
      <c r="A257" s="165" t="s">
        <v>248</v>
      </c>
      <c r="B257" s="101"/>
      <c r="C257" s="101"/>
      <c r="D257" s="101"/>
      <c r="E257" s="101"/>
      <c r="F257" s="102"/>
      <c r="G257" s="4" t="s">
        <v>104</v>
      </c>
      <c r="H257" s="103">
        <v>50</v>
      </c>
      <c r="I257" s="104"/>
      <c r="J257" s="103">
        <v>11.98</v>
      </c>
      <c r="K257" s="104"/>
      <c r="L257" s="103">
        <v>3.09</v>
      </c>
      <c r="M257" s="104"/>
      <c r="N257" s="103">
        <v>2.4700000000000002</v>
      </c>
      <c r="O257" s="104"/>
      <c r="P257" s="103">
        <v>97.45</v>
      </c>
      <c r="Q257" s="104"/>
    </row>
    <row r="258" spans="1:17" ht="15.75" x14ac:dyDescent="0.25">
      <c r="A258" s="100" t="s">
        <v>105</v>
      </c>
      <c r="B258" s="101"/>
      <c r="C258" s="101"/>
      <c r="D258" s="101"/>
      <c r="E258" s="101"/>
      <c r="F258" s="102"/>
      <c r="G258" s="4" t="s">
        <v>106</v>
      </c>
      <c r="H258" s="103">
        <v>40</v>
      </c>
      <c r="I258" s="104"/>
      <c r="J258" s="103">
        <v>5.1100000000000003</v>
      </c>
      <c r="K258" s="104"/>
      <c r="L258" s="103">
        <v>0.23</v>
      </c>
      <c r="M258" s="104"/>
      <c r="N258" s="103">
        <v>11.25</v>
      </c>
      <c r="O258" s="104"/>
      <c r="P258" s="103">
        <v>63.11</v>
      </c>
      <c r="Q258" s="104"/>
    </row>
    <row r="259" spans="1:17" ht="15.75" x14ac:dyDescent="0.25">
      <c r="A259" s="100" t="s">
        <v>107</v>
      </c>
      <c r="B259" s="101"/>
      <c r="C259" s="101"/>
      <c r="D259" s="101"/>
      <c r="E259" s="101"/>
      <c r="F259" s="102"/>
      <c r="G259" s="4" t="s">
        <v>108</v>
      </c>
      <c r="H259" s="103">
        <v>40</v>
      </c>
      <c r="I259" s="104"/>
      <c r="J259" s="103">
        <v>0.43</v>
      </c>
      <c r="K259" s="104"/>
      <c r="L259" s="103">
        <v>1.99</v>
      </c>
      <c r="M259" s="104"/>
      <c r="N259" s="103">
        <v>1.86</v>
      </c>
      <c r="O259" s="104"/>
      <c r="P259" s="103">
        <v>27.63</v>
      </c>
      <c r="Q259" s="104"/>
    </row>
    <row r="260" spans="1:17" ht="15.75" x14ac:dyDescent="0.25">
      <c r="A260" s="100" t="s">
        <v>274</v>
      </c>
      <c r="B260" s="101"/>
      <c r="C260" s="101"/>
      <c r="D260" s="101"/>
      <c r="E260" s="101"/>
      <c r="F260" s="102"/>
      <c r="G260" s="71" t="s">
        <v>273</v>
      </c>
      <c r="H260" s="103">
        <v>20</v>
      </c>
      <c r="I260" s="104"/>
      <c r="J260" s="103">
        <v>0.22</v>
      </c>
      <c r="K260" s="104"/>
      <c r="L260" s="103">
        <v>0.02</v>
      </c>
      <c r="M260" s="104"/>
      <c r="N260" s="103">
        <v>0.78</v>
      </c>
      <c r="O260" s="104"/>
      <c r="P260" s="103">
        <v>3.4</v>
      </c>
      <c r="Q260" s="104"/>
    </row>
    <row r="261" spans="1:17" ht="15.75" x14ac:dyDescent="0.25">
      <c r="A261" s="100" t="s">
        <v>279</v>
      </c>
      <c r="B261" s="101"/>
      <c r="C261" s="101"/>
      <c r="D261" s="101"/>
      <c r="E261" s="101"/>
      <c r="F261" s="102"/>
      <c r="G261" s="52" t="s">
        <v>100</v>
      </c>
      <c r="H261" s="103">
        <v>100</v>
      </c>
      <c r="I261" s="104"/>
      <c r="J261" s="103">
        <v>0.5</v>
      </c>
      <c r="K261" s="104"/>
      <c r="L261" s="103">
        <v>0</v>
      </c>
      <c r="M261" s="104"/>
      <c r="N261" s="103">
        <v>8.6999999999999993</v>
      </c>
      <c r="O261" s="104"/>
      <c r="P261" s="103">
        <v>52</v>
      </c>
      <c r="Q261" s="104"/>
    </row>
    <row r="262" spans="1:17" ht="15.75" x14ac:dyDescent="0.25">
      <c r="A262" s="152" t="s">
        <v>14</v>
      </c>
      <c r="B262" s="153"/>
      <c r="C262" s="153"/>
      <c r="D262" s="153"/>
      <c r="E262" s="153"/>
      <c r="F262" s="153"/>
      <c r="G262" s="153"/>
      <c r="H262" s="153"/>
      <c r="I262" s="153"/>
      <c r="J262" s="107">
        <f>+J255+J256+J257+J258+J259+J261+J260</f>
        <v>22.13</v>
      </c>
      <c r="K262" s="108"/>
      <c r="L262" s="107">
        <f>+L255+L256+L257+L258+L259+L261+L260</f>
        <v>9.7899999999999991</v>
      </c>
      <c r="M262" s="108"/>
      <c r="N262" s="107">
        <f>+N255+N256+N257+N258+N259+N261+N260</f>
        <v>48.34</v>
      </c>
      <c r="O262" s="108"/>
      <c r="P262" s="107">
        <f>+P255+P256+P257+P258+P259+P261+P260</f>
        <v>393.35999999999996</v>
      </c>
      <c r="Q262" s="108"/>
    </row>
    <row r="265" spans="1:17" ht="15.75" x14ac:dyDescent="0.25">
      <c r="H265" s="107" t="s">
        <v>312</v>
      </c>
      <c r="I265" s="115"/>
      <c r="J265" s="115"/>
      <c r="K265" s="108"/>
    </row>
    <row r="267" spans="1:17" ht="15.75" x14ac:dyDescent="0.25">
      <c r="A267" s="150" t="s">
        <v>1</v>
      </c>
      <c r="B267" s="151"/>
      <c r="C267" s="151"/>
      <c r="D267" s="151"/>
      <c r="E267" s="151"/>
      <c r="F267" s="151"/>
      <c r="G267" s="155" t="s">
        <v>2</v>
      </c>
      <c r="H267" s="155" t="s">
        <v>3</v>
      </c>
      <c r="I267" s="155"/>
      <c r="J267" s="155" t="s">
        <v>4</v>
      </c>
      <c r="K267" s="155"/>
      <c r="L267" s="155"/>
      <c r="M267" s="155"/>
      <c r="N267" s="155"/>
      <c r="O267" s="155"/>
      <c r="P267" s="146" t="s">
        <v>5</v>
      </c>
      <c r="Q267" s="147"/>
    </row>
    <row r="268" spans="1:17" ht="15.75" x14ac:dyDescent="0.25">
      <c r="A268" s="151"/>
      <c r="B268" s="151"/>
      <c r="C268" s="151"/>
      <c r="D268" s="151"/>
      <c r="E268" s="151"/>
      <c r="F268" s="151"/>
      <c r="G268" s="155"/>
      <c r="H268" s="155"/>
      <c r="I268" s="155"/>
      <c r="J268" s="107" t="s">
        <v>6</v>
      </c>
      <c r="K268" s="108"/>
      <c r="L268" s="107" t="s">
        <v>7</v>
      </c>
      <c r="M268" s="108"/>
      <c r="N268" s="107" t="s">
        <v>8</v>
      </c>
      <c r="O268" s="108"/>
      <c r="P268" s="148"/>
      <c r="Q268" s="149"/>
    </row>
    <row r="269" spans="1:17" ht="15.75" x14ac:dyDescent="0.25">
      <c r="A269" s="100" t="s">
        <v>436</v>
      </c>
      <c r="B269" s="101"/>
      <c r="C269" s="101"/>
      <c r="D269" s="101"/>
      <c r="E269" s="101"/>
      <c r="F269" s="102"/>
      <c r="G269" s="81" t="s">
        <v>437</v>
      </c>
      <c r="H269" s="103" t="s">
        <v>438</v>
      </c>
      <c r="I269" s="104"/>
      <c r="J269" s="103">
        <v>8.11</v>
      </c>
      <c r="K269" s="104"/>
      <c r="L269" s="103">
        <v>11.06</v>
      </c>
      <c r="M269" s="104"/>
      <c r="N269" s="103">
        <v>41.07</v>
      </c>
      <c r="O269" s="104"/>
      <c r="P269" s="103">
        <v>293.02</v>
      </c>
      <c r="Q269" s="104"/>
    </row>
    <row r="270" spans="1:17" ht="15.75" x14ac:dyDescent="0.25">
      <c r="A270" s="100" t="s">
        <v>194</v>
      </c>
      <c r="B270" s="101"/>
      <c r="C270" s="101"/>
      <c r="D270" s="101"/>
      <c r="E270" s="101"/>
      <c r="F270" s="102"/>
      <c r="G270" s="81" t="s">
        <v>57</v>
      </c>
      <c r="H270" s="103">
        <v>20</v>
      </c>
      <c r="I270" s="104"/>
      <c r="J270" s="103">
        <v>0.8</v>
      </c>
      <c r="K270" s="104"/>
      <c r="L270" s="103">
        <v>0.4</v>
      </c>
      <c r="M270" s="104"/>
      <c r="N270" s="103">
        <v>0.8</v>
      </c>
      <c r="O270" s="104"/>
      <c r="P270" s="103">
        <v>12</v>
      </c>
      <c r="Q270" s="104"/>
    </row>
    <row r="271" spans="1:17" ht="15.75" x14ac:dyDescent="0.25">
      <c r="A271" s="100" t="s">
        <v>182</v>
      </c>
      <c r="B271" s="101"/>
      <c r="C271" s="101"/>
      <c r="D271" s="101"/>
      <c r="E271" s="101"/>
      <c r="F271" s="102"/>
      <c r="G271" s="21" t="s">
        <v>47</v>
      </c>
      <c r="H271" s="103">
        <v>150</v>
      </c>
      <c r="I271" s="104"/>
      <c r="J271" s="103">
        <v>0</v>
      </c>
      <c r="K271" s="104"/>
      <c r="L271" s="103">
        <v>0</v>
      </c>
      <c r="M271" s="104"/>
      <c r="N271" s="103">
        <v>0</v>
      </c>
      <c r="O271" s="104"/>
      <c r="P271" s="103">
        <v>0</v>
      </c>
      <c r="Q271" s="104"/>
    </row>
    <row r="272" spans="1:17" ht="15.75" x14ac:dyDescent="0.25">
      <c r="A272" s="100" t="s">
        <v>303</v>
      </c>
      <c r="B272" s="101"/>
      <c r="C272" s="101"/>
      <c r="D272" s="101"/>
      <c r="E272" s="101"/>
      <c r="F272" s="102"/>
      <c r="G272" s="28" t="s">
        <v>13</v>
      </c>
      <c r="H272" s="103">
        <v>120</v>
      </c>
      <c r="I272" s="104"/>
      <c r="J272" s="103">
        <v>0.86</v>
      </c>
      <c r="K272" s="104"/>
      <c r="L272" s="103">
        <v>0.33</v>
      </c>
      <c r="M272" s="104"/>
      <c r="N272" s="103">
        <v>16.440000000000001</v>
      </c>
      <c r="O272" s="104"/>
      <c r="P272" s="103">
        <v>66</v>
      </c>
      <c r="Q272" s="104"/>
    </row>
    <row r="273" spans="1:18" ht="15.75" x14ac:dyDescent="0.25">
      <c r="A273" s="152" t="s">
        <v>14</v>
      </c>
      <c r="B273" s="153"/>
      <c r="C273" s="153"/>
      <c r="D273" s="153"/>
      <c r="E273" s="153"/>
      <c r="F273" s="153"/>
      <c r="G273" s="153"/>
      <c r="H273" s="153"/>
      <c r="I273" s="153"/>
      <c r="J273" s="107">
        <f t="shared" ref="J273:P273" si="4">+J269+J270+J271+J272</f>
        <v>9.77</v>
      </c>
      <c r="K273" s="108"/>
      <c r="L273" s="107">
        <f t="shared" si="4"/>
        <v>11.790000000000001</v>
      </c>
      <c r="M273" s="108"/>
      <c r="N273" s="107">
        <f t="shared" si="4"/>
        <v>58.31</v>
      </c>
      <c r="O273" s="108"/>
      <c r="P273" s="107">
        <f t="shared" si="4"/>
        <v>371.02</v>
      </c>
      <c r="Q273" s="108"/>
    </row>
    <row r="274" spans="1:18" ht="15.75" x14ac:dyDescent="0.25">
      <c r="A274" s="152" t="s">
        <v>45</v>
      </c>
      <c r="B274" s="153"/>
      <c r="C274" s="153"/>
      <c r="D274" s="153"/>
      <c r="E274" s="153"/>
      <c r="F274" s="153"/>
      <c r="G274" s="153"/>
      <c r="H274" s="153"/>
      <c r="I274" s="153"/>
      <c r="J274" s="109">
        <f>+J248+J262+J273</f>
        <v>43</v>
      </c>
      <c r="K274" s="110"/>
      <c r="L274" s="109">
        <f>+L248+L262+L273</f>
        <v>35.36</v>
      </c>
      <c r="M274" s="110"/>
      <c r="N274" s="109">
        <f>+N248+N262+N273</f>
        <v>126.28</v>
      </c>
      <c r="O274" s="110"/>
      <c r="P274" s="109">
        <f>+P248+P262+P273</f>
        <v>1000.31</v>
      </c>
      <c r="Q274" s="110"/>
    </row>
    <row r="276" spans="1:18" x14ac:dyDescent="0.25">
      <c r="R276">
        <v>5</v>
      </c>
    </row>
    <row r="277" spans="1:18" ht="15.75" x14ac:dyDescent="0.25">
      <c r="A277" s="154" t="s">
        <v>26</v>
      </c>
      <c r="B277" s="154"/>
      <c r="C277" s="154"/>
      <c r="D277" s="154"/>
      <c r="E277" s="154"/>
      <c r="F277" s="154"/>
      <c r="G277" s="154"/>
      <c r="H277" s="154"/>
    </row>
    <row r="284" spans="1:18" ht="15.75" x14ac:dyDescent="0.25">
      <c r="A284" s="27"/>
      <c r="B284" s="27"/>
      <c r="C284" s="27"/>
      <c r="D284" s="27"/>
      <c r="E284" s="27"/>
      <c r="F284" s="27"/>
      <c r="G284" s="27"/>
      <c r="H284" s="27"/>
    </row>
    <row r="285" spans="1:18" ht="15.75" x14ac:dyDescent="0.25">
      <c r="A285" s="27"/>
      <c r="B285" s="27"/>
      <c r="C285" s="27"/>
      <c r="D285" s="27"/>
      <c r="E285" s="27"/>
      <c r="F285" s="27"/>
      <c r="G285" s="27"/>
      <c r="H285" s="27"/>
    </row>
    <row r="286" spans="1:18" ht="15.75" x14ac:dyDescent="0.25">
      <c r="A286" s="47"/>
      <c r="B286" s="47"/>
      <c r="C286" s="47"/>
      <c r="D286" s="47"/>
      <c r="E286" s="47"/>
      <c r="F286" s="47"/>
      <c r="G286" s="47"/>
      <c r="H286" s="47"/>
    </row>
    <row r="287" spans="1:18" ht="15.75" x14ac:dyDescent="0.25">
      <c r="A287" s="47"/>
      <c r="B287" s="47"/>
      <c r="C287" s="47"/>
      <c r="D287" s="47"/>
      <c r="E287" s="47"/>
      <c r="F287" s="47"/>
      <c r="G287" s="47"/>
      <c r="H287" s="47"/>
    </row>
    <row r="288" spans="1:18" ht="15.75" x14ac:dyDescent="0.25">
      <c r="A288" s="58"/>
      <c r="B288" s="58"/>
      <c r="C288" s="58"/>
      <c r="D288" s="58"/>
      <c r="E288" s="58"/>
      <c r="F288" s="58"/>
      <c r="G288" s="58"/>
      <c r="H288" s="58"/>
    </row>
    <row r="289" spans="1:19" x14ac:dyDescent="0.25">
      <c r="I289" s="61"/>
      <c r="J289" s="61"/>
    </row>
    <row r="290" spans="1:19" x14ac:dyDescent="0.25">
      <c r="A290" s="122" t="s">
        <v>299</v>
      </c>
      <c r="B290" s="123"/>
      <c r="C290" s="123"/>
      <c r="D290" s="123"/>
      <c r="E290" s="123"/>
      <c r="I290" s="61"/>
      <c r="J290" s="61"/>
      <c r="P290" s="121" t="s">
        <v>456</v>
      </c>
      <c r="Q290" s="121"/>
      <c r="R290" s="121"/>
      <c r="S290" s="121"/>
    </row>
    <row r="291" spans="1:19" x14ac:dyDescent="0.25">
      <c r="A291" s="123"/>
      <c r="B291" s="123"/>
      <c r="C291" s="123"/>
      <c r="D291" s="123"/>
      <c r="E291" s="123"/>
      <c r="I291" s="61"/>
      <c r="J291" s="61"/>
      <c r="P291" s="121"/>
      <c r="Q291" s="121"/>
      <c r="R291" s="121"/>
      <c r="S291" s="121"/>
    </row>
    <row r="292" spans="1:19" x14ac:dyDescent="0.25">
      <c r="A292" s="123"/>
      <c r="B292" s="123"/>
      <c r="C292" s="123"/>
      <c r="D292" s="123"/>
      <c r="E292" s="123"/>
      <c r="I292" s="61"/>
      <c r="J292" s="61"/>
      <c r="P292" s="121"/>
      <c r="Q292" s="121"/>
      <c r="R292" s="121"/>
      <c r="S292" s="121"/>
    </row>
    <row r="293" spans="1:19" x14ac:dyDescent="0.25">
      <c r="I293" s="61"/>
      <c r="J293" s="61"/>
      <c r="P293" s="121"/>
      <c r="Q293" s="121"/>
      <c r="R293" s="121"/>
      <c r="S293" s="121"/>
    </row>
    <row r="294" spans="1:19" x14ac:dyDescent="0.25">
      <c r="I294" s="61"/>
      <c r="J294" s="61"/>
      <c r="P294" s="121"/>
      <c r="Q294" s="121"/>
      <c r="R294" s="121"/>
      <c r="S294" s="121"/>
    </row>
    <row r="295" spans="1:19" ht="15.75" x14ac:dyDescent="0.25">
      <c r="A295" s="116" t="s">
        <v>400</v>
      </c>
      <c r="B295" s="116"/>
      <c r="C295" s="116"/>
      <c r="D295" s="116"/>
      <c r="P295" s="121"/>
      <c r="Q295" s="121"/>
      <c r="R295" s="121"/>
      <c r="S295" s="121"/>
    </row>
    <row r="297" spans="1:19" ht="15.75" x14ac:dyDescent="0.25">
      <c r="H297" s="129" t="s">
        <v>310</v>
      </c>
      <c r="I297" s="129"/>
      <c r="J297" s="129"/>
      <c r="K297" s="129"/>
    </row>
    <row r="299" spans="1:19" ht="15.75" x14ac:dyDescent="0.25">
      <c r="A299" s="156" t="s">
        <v>1</v>
      </c>
      <c r="B299" s="157"/>
      <c r="C299" s="157"/>
      <c r="D299" s="157"/>
      <c r="E299" s="157"/>
      <c r="F299" s="157"/>
      <c r="G299" s="158" t="s">
        <v>2</v>
      </c>
      <c r="H299" s="158" t="s">
        <v>3</v>
      </c>
      <c r="I299" s="158"/>
      <c r="J299" s="158" t="s">
        <v>4</v>
      </c>
      <c r="K299" s="158"/>
      <c r="L299" s="158"/>
      <c r="M299" s="158"/>
      <c r="N299" s="158"/>
      <c r="O299" s="158"/>
      <c r="P299" s="117" t="s">
        <v>5</v>
      </c>
      <c r="Q299" s="118"/>
    </row>
    <row r="300" spans="1:19" ht="15.75" x14ac:dyDescent="0.25">
      <c r="A300" s="157"/>
      <c r="B300" s="157"/>
      <c r="C300" s="157"/>
      <c r="D300" s="157"/>
      <c r="E300" s="157"/>
      <c r="F300" s="157"/>
      <c r="G300" s="158"/>
      <c r="H300" s="158"/>
      <c r="I300" s="158"/>
      <c r="J300" s="105" t="s">
        <v>6</v>
      </c>
      <c r="K300" s="106"/>
      <c r="L300" s="105" t="s">
        <v>7</v>
      </c>
      <c r="M300" s="106"/>
      <c r="N300" s="105" t="s">
        <v>8</v>
      </c>
      <c r="O300" s="106"/>
      <c r="P300" s="119"/>
      <c r="Q300" s="120"/>
    </row>
    <row r="301" spans="1:19" ht="15.75" x14ac:dyDescent="0.25">
      <c r="A301" s="124" t="s">
        <v>202</v>
      </c>
      <c r="B301" s="125"/>
      <c r="C301" s="125"/>
      <c r="D301" s="125"/>
      <c r="E301" s="125"/>
      <c r="F301" s="126"/>
      <c r="G301" s="57" t="s">
        <v>203</v>
      </c>
      <c r="H301" s="96" t="s">
        <v>48</v>
      </c>
      <c r="I301" s="97"/>
      <c r="J301" s="140">
        <v>4.9000000000000004</v>
      </c>
      <c r="K301" s="141"/>
      <c r="L301" s="96" t="s">
        <v>316</v>
      </c>
      <c r="M301" s="97"/>
      <c r="N301" s="96" t="s">
        <v>332</v>
      </c>
      <c r="O301" s="97"/>
      <c r="P301" s="96" t="s">
        <v>333</v>
      </c>
      <c r="Q301" s="97"/>
    </row>
    <row r="302" spans="1:19" ht="15.75" x14ac:dyDescent="0.25">
      <c r="A302" s="124" t="s">
        <v>454</v>
      </c>
      <c r="B302" s="125"/>
      <c r="C302" s="125"/>
      <c r="D302" s="125"/>
      <c r="E302" s="125"/>
      <c r="F302" s="126"/>
      <c r="G302" s="91" t="s">
        <v>126</v>
      </c>
      <c r="H302" s="96" t="s">
        <v>190</v>
      </c>
      <c r="I302" s="97"/>
      <c r="J302" s="140">
        <v>0.25</v>
      </c>
      <c r="K302" s="141"/>
      <c r="L302" s="96" t="s">
        <v>50</v>
      </c>
      <c r="M302" s="97"/>
      <c r="N302" s="96" t="s">
        <v>192</v>
      </c>
      <c r="O302" s="97"/>
      <c r="P302" s="96" t="s">
        <v>193</v>
      </c>
      <c r="Q302" s="97"/>
    </row>
    <row r="303" spans="1:19" ht="15.75" x14ac:dyDescent="0.25">
      <c r="A303" s="93" t="s">
        <v>36</v>
      </c>
      <c r="B303" s="94"/>
      <c r="C303" s="94"/>
      <c r="D303" s="94"/>
      <c r="E303" s="94"/>
      <c r="F303" s="95"/>
      <c r="G303" s="2" t="s">
        <v>12</v>
      </c>
      <c r="H303" s="96" t="s">
        <v>48</v>
      </c>
      <c r="I303" s="97"/>
      <c r="J303" s="96" t="s">
        <v>50</v>
      </c>
      <c r="K303" s="97"/>
      <c r="L303" s="96" t="s">
        <v>50</v>
      </c>
      <c r="M303" s="97"/>
      <c r="N303" s="96" t="s">
        <v>50</v>
      </c>
      <c r="O303" s="97"/>
      <c r="P303" s="96" t="s">
        <v>50</v>
      </c>
      <c r="Q303" s="97"/>
    </row>
    <row r="304" spans="1:19" ht="15.75" x14ac:dyDescent="0.25">
      <c r="A304" s="93" t="s">
        <v>237</v>
      </c>
      <c r="B304" s="94"/>
      <c r="C304" s="94"/>
      <c r="D304" s="94"/>
      <c r="E304" s="94"/>
      <c r="F304" s="95"/>
      <c r="G304" s="2" t="s">
        <v>238</v>
      </c>
      <c r="H304" s="96" t="s">
        <v>224</v>
      </c>
      <c r="I304" s="97"/>
      <c r="J304" s="96" t="s">
        <v>292</v>
      </c>
      <c r="K304" s="97"/>
      <c r="L304" s="96" t="s">
        <v>145</v>
      </c>
      <c r="M304" s="97"/>
      <c r="N304" s="96" t="s">
        <v>293</v>
      </c>
      <c r="O304" s="97"/>
      <c r="P304" s="96" t="s">
        <v>294</v>
      </c>
      <c r="Q304" s="97"/>
    </row>
    <row r="305" spans="1:17" ht="15.75" x14ac:dyDescent="0.25">
      <c r="A305" s="98" t="s">
        <v>21</v>
      </c>
      <c r="B305" s="98"/>
      <c r="C305" s="98"/>
      <c r="D305" s="98"/>
      <c r="E305" s="98"/>
      <c r="F305" s="98"/>
      <c r="G305" s="2" t="s">
        <v>22</v>
      </c>
      <c r="H305" s="99" t="s">
        <v>62</v>
      </c>
      <c r="I305" s="99"/>
      <c r="J305" s="99" t="s">
        <v>440</v>
      </c>
      <c r="K305" s="99"/>
      <c r="L305" s="99" t="s">
        <v>71</v>
      </c>
      <c r="M305" s="99"/>
      <c r="N305" s="99" t="s">
        <v>156</v>
      </c>
      <c r="O305" s="99"/>
      <c r="P305" s="99" t="s">
        <v>158</v>
      </c>
      <c r="Q305" s="99"/>
    </row>
    <row r="306" spans="1:17" ht="15.75" x14ac:dyDescent="0.25">
      <c r="A306" s="127" t="s">
        <v>14</v>
      </c>
      <c r="B306" s="128"/>
      <c r="C306" s="128"/>
      <c r="D306" s="128"/>
      <c r="E306" s="128"/>
      <c r="F306" s="128"/>
      <c r="G306" s="128"/>
      <c r="H306" s="128"/>
      <c r="I306" s="128"/>
      <c r="J306" s="109">
        <f>+J301+J304+J303+J302+J305</f>
        <v>6.6800000000000006</v>
      </c>
      <c r="K306" s="142"/>
      <c r="L306" s="109">
        <f>+L301+L304+L303+L302+L305</f>
        <v>6.26</v>
      </c>
      <c r="M306" s="142"/>
      <c r="N306" s="109">
        <f>+N301+N304+N303+N302+N305</f>
        <v>48.36</v>
      </c>
      <c r="O306" s="142"/>
      <c r="P306" s="109">
        <f>+P301+P304+P303+P302+P305</f>
        <v>259.82</v>
      </c>
      <c r="Q306" s="142"/>
    </row>
    <row r="308" spans="1:17" ht="15.75" x14ac:dyDescent="0.25">
      <c r="H308" s="129" t="s">
        <v>311</v>
      </c>
      <c r="I308" s="129"/>
      <c r="J308" s="129"/>
      <c r="K308" s="129"/>
    </row>
    <row r="310" spans="1:17" ht="15.75" x14ac:dyDescent="0.25">
      <c r="A310" s="150" t="s">
        <v>1</v>
      </c>
      <c r="B310" s="151"/>
      <c r="C310" s="151"/>
      <c r="D310" s="151"/>
      <c r="E310" s="151"/>
      <c r="F310" s="151"/>
      <c r="G310" s="155" t="s">
        <v>2</v>
      </c>
      <c r="H310" s="155" t="s">
        <v>3</v>
      </c>
      <c r="I310" s="155"/>
      <c r="J310" s="155" t="s">
        <v>4</v>
      </c>
      <c r="K310" s="155"/>
      <c r="L310" s="155"/>
      <c r="M310" s="155"/>
      <c r="N310" s="155"/>
      <c r="O310" s="155"/>
      <c r="P310" s="146" t="s">
        <v>5</v>
      </c>
      <c r="Q310" s="147"/>
    </row>
    <row r="311" spans="1:17" ht="15.75" x14ac:dyDescent="0.25">
      <c r="A311" s="151"/>
      <c r="B311" s="151"/>
      <c r="C311" s="151"/>
      <c r="D311" s="151"/>
      <c r="E311" s="151"/>
      <c r="F311" s="151"/>
      <c r="G311" s="155"/>
      <c r="H311" s="155"/>
      <c r="I311" s="155"/>
      <c r="J311" s="107" t="s">
        <v>6</v>
      </c>
      <c r="K311" s="108"/>
      <c r="L311" s="107" t="s">
        <v>7</v>
      </c>
      <c r="M311" s="108"/>
      <c r="N311" s="107" t="s">
        <v>8</v>
      </c>
      <c r="O311" s="108"/>
      <c r="P311" s="148"/>
      <c r="Q311" s="149"/>
    </row>
    <row r="312" spans="1:17" ht="15.75" x14ac:dyDescent="0.25">
      <c r="A312" s="130" t="s">
        <v>326</v>
      </c>
      <c r="B312" s="131"/>
      <c r="C312" s="131"/>
      <c r="D312" s="131"/>
      <c r="E312" s="131"/>
      <c r="F312" s="132"/>
      <c r="G312" s="60" t="s">
        <v>327</v>
      </c>
      <c r="H312" s="111">
        <v>100</v>
      </c>
      <c r="I312" s="112"/>
      <c r="J312" s="111">
        <v>1.18</v>
      </c>
      <c r="K312" s="112"/>
      <c r="L312" s="111">
        <v>2.02</v>
      </c>
      <c r="M312" s="112"/>
      <c r="N312" s="111">
        <v>7.49</v>
      </c>
      <c r="O312" s="112"/>
      <c r="P312" s="111">
        <v>51.5</v>
      </c>
      <c r="Q312" s="112"/>
    </row>
    <row r="313" spans="1:17" ht="15.75" x14ac:dyDescent="0.25">
      <c r="A313" s="100" t="s">
        <v>16</v>
      </c>
      <c r="B313" s="101"/>
      <c r="C313" s="101"/>
      <c r="D313" s="101"/>
      <c r="E313" s="101"/>
      <c r="F313" s="102"/>
      <c r="G313" s="59" t="s">
        <v>17</v>
      </c>
      <c r="H313" s="103">
        <v>30</v>
      </c>
      <c r="I313" s="104"/>
      <c r="J313" s="103">
        <v>1.98</v>
      </c>
      <c r="K313" s="104"/>
      <c r="L313" s="103">
        <v>0.39</v>
      </c>
      <c r="M313" s="104"/>
      <c r="N313" s="103">
        <v>14.46</v>
      </c>
      <c r="O313" s="104"/>
      <c r="P313" s="103">
        <v>66.900000000000006</v>
      </c>
      <c r="Q313" s="104"/>
    </row>
    <row r="314" spans="1:17" ht="15.75" x14ac:dyDescent="0.25">
      <c r="A314" s="165" t="s">
        <v>325</v>
      </c>
      <c r="B314" s="101"/>
      <c r="C314" s="101"/>
      <c r="D314" s="101"/>
      <c r="E314" s="101"/>
      <c r="F314" s="102"/>
      <c r="G314" s="59" t="s">
        <v>51</v>
      </c>
      <c r="H314" s="103">
        <v>60</v>
      </c>
      <c r="I314" s="104"/>
      <c r="J314" s="103">
        <v>17.47</v>
      </c>
      <c r="K314" s="104"/>
      <c r="L314" s="103">
        <v>2.14</v>
      </c>
      <c r="M314" s="104"/>
      <c r="N314" s="103">
        <v>2.61</v>
      </c>
      <c r="O314" s="104"/>
      <c r="P314" s="103">
        <v>99.44</v>
      </c>
      <c r="Q314" s="104"/>
    </row>
    <row r="315" spans="1:17" ht="15.75" x14ac:dyDescent="0.25">
      <c r="A315" s="100" t="s">
        <v>85</v>
      </c>
      <c r="B315" s="101"/>
      <c r="C315" s="101"/>
      <c r="D315" s="101"/>
      <c r="E315" s="101"/>
      <c r="F315" s="102"/>
      <c r="G315" s="59" t="s">
        <v>86</v>
      </c>
      <c r="H315" s="103">
        <v>50</v>
      </c>
      <c r="I315" s="104"/>
      <c r="J315" s="103">
        <v>3.03</v>
      </c>
      <c r="K315" s="104"/>
      <c r="L315" s="103">
        <v>2.75</v>
      </c>
      <c r="M315" s="104"/>
      <c r="N315" s="103">
        <v>16.7</v>
      </c>
      <c r="O315" s="104"/>
      <c r="P315" s="103">
        <v>101.8</v>
      </c>
      <c r="Q315" s="104"/>
    </row>
    <row r="316" spans="1:17" ht="15.75" x14ac:dyDescent="0.25">
      <c r="A316" s="100" t="s">
        <v>52</v>
      </c>
      <c r="B316" s="101"/>
      <c r="C316" s="101"/>
      <c r="D316" s="101"/>
      <c r="E316" s="101"/>
      <c r="F316" s="102"/>
      <c r="G316" s="59" t="s">
        <v>53</v>
      </c>
      <c r="H316" s="103">
        <v>40</v>
      </c>
      <c r="I316" s="104"/>
      <c r="J316" s="103">
        <v>0.45</v>
      </c>
      <c r="K316" s="104"/>
      <c r="L316" s="103">
        <v>1.95</v>
      </c>
      <c r="M316" s="104"/>
      <c r="N316" s="103">
        <v>3.86</v>
      </c>
      <c r="O316" s="104"/>
      <c r="P316" s="103">
        <v>30.68</v>
      </c>
      <c r="Q316" s="104"/>
    </row>
    <row r="317" spans="1:17" ht="15.75" x14ac:dyDescent="0.25">
      <c r="A317" s="100" t="s">
        <v>23</v>
      </c>
      <c r="B317" s="101"/>
      <c r="C317" s="101"/>
      <c r="D317" s="101"/>
      <c r="E317" s="101"/>
      <c r="F317" s="102"/>
      <c r="G317" s="71" t="s">
        <v>24</v>
      </c>
      <c r="H317" s="103">
        <v>20</v>
      </c>
      <c r="I317" s="104"/>
      <c r="J317" s="103">
        <v>0.2</v>
      </c>
      <c r="K317" s="104"/>
      <c r="L317" s="103">
        <v>0.04</v>
      </c>
      <c r="M317" s="104"/>
      <c r="N317" s="103">
        <v>0.82</v>
      </c>
      <c r="O317" s="104"/>
      <c r="P317" s="103">
        <v>3.4</v>
      </c>
      <c r="Q317" s="104"/>
    </row>
    <row r="318" spans="1:17" ht="15.75" x14ac:dyDescent="0.25">
      <c r="A318" s="100" t="s">
        <v>89</v>
      </c>
      <c r="B318" s="101"/>
      <c r="C318" s="101"/>
      <c r="D318" s="101"/>
      <c r="E318" s="101"/>
      <c r="F318" s="102"/>
      <c r="G318" s="73" t="s">
        <v>90</v>
      </c>
      <c r="H318" s="103">
        <v>150</v>
      </c>
      <c r="I318" s="104"/>
      <c r="J318" s="103">
        <v>0</v>
      </c>
      <c r="K318" s="104"/>
      <c r="L318" s="103">
        <v>0</v>
      </c>
      <c r="M318" s="104"/>
      <c r="N318" s="103">
        <v>0</v>
      </c>
      <c r="O318" s="104"/>
      <c r="P318" s="103">
        <v>0</v>
      </c>
      <c r="Q318" s="104"/>
    </row>
    <row r="319" spans="1:17" ht="15.75" x14ac:dyDescent="0.25">
      <c r="A319" s="152" t="s">
        <v>14</v>
      </c>
      <c r="B319" s="153"/>
      <c r="C319" s="153"/>
      <c r="D319" s="153"/>
      <c r="E319" s="153"/>
      <c r="F319" s="153"/>
      <c r="G319" s="153"/>
      <c r="H319" s="153"/>
      <c r="I319" s="153"/>
      <c r="J319" s="107">
        <f>+J312+J313+J314+J315+J316+J318+J317</f>
        <v>24.31</v>
      </c>
      <c r="K319" s="108"/>
      <c r="L319" s="107">
        <f>+L312+L313+L314+L315+L316+L318+L317</f>
        <v>9.2899999999999991</v>
      </c>
      <c r="M319" s="108"/>
      <c r="N319" s="107">
        <f>+N312+N313+N314+N315+N316+N318+N317</f>
        <v>45.940000000000005</v>
      </c>
      <c r="O319" s="108"/>
      <c r="P319" s="107">
        <f>+P312+P313+P314+P315+P316+P318+P317</f>
        <v>353.71999999999997</v>
      </c>
      <c r="Q319" s="108"/>
    </row>
    <row r="321" spans="1:18" ht="15.75" x14ac:dyDescent="0.25">
      <c r="H321" s="129" t="s">
        <v>312</v>
      </c>
      <c r="I321" s="129"/>
      <c r="J321" s="129"/>
      <c r="K321" s="129"/>
    </row>
    <row r="323" spans="1:18" ht="15.75" x14ac:dyDescent="0.25">
      <c r="A323" s="150" t="s">
        <v>1</v>
      </c>
      <c r="B323" s="151"/>
      <c r="C323" s="151"/>
      <c r="D323" s="151"/>
      <c r="E323" s="151"/>
      <c r="F323" s="151"/>
      <c r="G323" s="155" t="s">
        <v>2</v>
      </c>
      <c r="H323" s="155" t="s">
        <v>3</v>
      </c>
      <c r="I323" s="155"/>
      <c r="J323" s="155" t="s">
        <v>4</v>
      </c>
      <c r="K323" s="155"/>
      <c r="L323" s="155"/>
      <c r="M323" s="155"/>
      <c r="N323" s="155"/>
      <c r="O323" s="155"/>
      <c r="P323" s="146" t="s">
        <v>5</v>
      </c>
      <c r="Q323" s="147"/>
    </row>
    <row r="324" spans="1:18" ht="15.75" x14ac:dyDescent="0.25">
      <c r="A324" s="151"/>
      <c r="B324" s="151"/>
      <c r="C324" s="151"/>
      <c r="D324" s="151"/>
      <c r="E324" s="151"/>
      <c r="F324" s="151"/>
      <c r="G324" s="155"/>
      <c r="H324" s="155"/>
      <c r="I324" s="155"/>
      <c r="J324" s="107" t="s">
        <v>6</v>
      </c>
      <c r="K324" s="108"/>
      <c r="L324" s="107" t="s">
        <v>7</v>
      </c>
      <c r="M324" s="108"/>
      <c r="N324" s="107" t="s">
        <v>8</v>
      </c>
      <c r="O324" s="108"/>
      <c r="P324" s="148"/>
      <c r="Q324" s="149"/>
    </row>
    <row r="325" spans="1:18" ht="15.75" x14ac:dyDescent="0.25">
      <c r="A325" s="100" t="s">
        <v>55</v>
      </c>
      <c r="B325" s="101"/>
      <c r="C325" s="101"/>
      <c r="D325" s="101"/>
      <c r="E325" s="101"/>
      <c r="F325" s="102"/>
      <c r="G325" s="59" t="s">
        <v>56</v>
      </c>
      <c r="H325" s="103">
        <v>120</v>
      </c>
      <c r="I325" s="104"/>
      <c r="J325" s="103">
        <v>16.829999999999998</v>
      </c>
      <c r="K325" s="104"/>
      <c r="L325" s="103">
        <v>8.56</v>
      </c>
      <c r="M325" s="104"/>
      <c r="N325" s="103">
        <v>18.82</v>
      </c>
      <c r="O325" s="104"/>
      <c r="P325" s="103">
        <v>218.03</v>
      </c>
      <c r="Q325" s="104"/>
    </row>
    <row r="326" spans="1:18" ht="15.75" x14ac:dyDescent="0.25">
      <c r="A326" s="100" t="s">
        <v>125</v>
      </c>
      <c r="B326" s="101"/>
      <c r="C326" s="101"/>
      <c r="D326" s="101"/>
      <c r="E326" s="101"/>
      <c r="F326" s="102"/>
      <c r="G326" s="59" t="s">
        <v>126</v>
      </c>
      <c r="H326" s="103">
        <v>25</v>
      </c>
      <c r="I326" s="104"/>
      <c r="J326" s="103">
        <v>0.25</v>
      </c>
      <c r="K326" s="104"/>
      <c r="L326" s="103">
        <v>0</v>
      </c>
      <c r="M326" s="104"/>
      <c r="N326" s="103">
        <v>5.94</v>
      </c>
      <c r="O326" s="104"/>
      <c r="P326" s="103">
        <v>19.170000000000002</v>
      </c>
      <c r="Q326" s="104"/>
    </row>
    <row r="327" spans="1:18" ht="15.75" x14ac:dyDescent="0.25">
      <c r="A327" s="100" t="s">
        <v>194</v>
      </c>
      <c r="B327" s="101"/>
      <c r="C327" s="101"/>
      <c r="D327" s="101"/>
      <c r="E327" s="101"/>
      <c r="F327" s="102"/>
      <c r="G327" s="59" t="s">
        <v>57</v>
      </c>
      <c r="H327" s="103">
        <v>15</v>
      </c>
      <c r="I327" s="104"/>
      <c r="J327" s="103">
        <v>0.6</v>
      </c>
      <c r="K327" s="104"/>
      <c r="L327" s="103">
        <v>0.3</v>
      </c>
      <c r="M327" s="104"/>
      <c r="N327" s="103">
        <v>0.6</v>
      </c>
      <c r="O327" s="104"/>
      <c r="P327" s="103">
        <v>9</v>
      </c>
      <c r="Q327" s="104"/>
    </row>
    <row r="328" spans="1:18" ht="15.75" x14ac:dyDescent="0.25">
      <c r="A328" s="100" t="s">
        <v>58</v>
      </c>
      <c r="B328" s="101"/>
      <c r="C328" s="101"/>
      <c r="D328" s="101"/>
      <c r="E328" s="101"/>
      <c r="F328" s="102"/>
      <c r="G328" s="59" t="s">
        <v>59</v>
      </c>
      <c r="H328" s="103">
        <v>100</v>
      </c>
      <c r="I328" s="104"/>
      <c r="J328" s="103">
        <v>3</v>
      </c>
      <c r="K328" s="104"/>
      <c r="L328" s="103">
        <v>0.1</v>
      </c>
      <c r="M328" s="104"/>
      <c r="N328" s="103">
        <v>4.7</v>
      </c>
      <c r="O328" s="104"/>
      <c r="P328" s="103">
        <v>31</v>
      </c>
      <c r="Q328" s="104"/>
    </row>
    <row r="329" spans="1:18" ht="15.75" x14ac:dyDescent="0.25">
      <c r="A329" s="100" t="s">
        <v>303</v>
      </c>
      <c r="B329" s="101"/>
      <c r="C329" s="101"/>
      <c r="D329" s="101"/>
      <c r="E329" s="101"/>
      <c r="F329" s="102"/>
      <c r="G329" s="59" t="s">
        <v>13</v>
      </c>
      <c r="H329" s="103">
        <v>150</v>
      </c>
      <c r="I329" s="104"/>
      <c r="J329" s="103">
        <v>1.08</v>
      </c>
      <c r="K329" s="104"/>
      <c r="L329" s="103">
        <v>0.42</v>
      </c>
      <c r="M329" s="104"/>
      <c r="N329" s="103">
        <v>20.55</v>
      </c>
      <c r="O329" s="104"/>
      <c r="P329" s="103">
        <v>82.5</v>
      </c>
      <c r="Q329" s="104"/>
    </row>
    <row r="330" spans="1:18" ht="15.75" x14ac:dyDescent="0.25">
      <c r="A330" s="152" t="s">
        <v>14</v>
      </c>
      <c r="B330" s="153"/>
      <c r="C330" s="153"/>
      <c r="D330" s="153"/>
      <c r="E330" s="153"/>
      <c r="F330" s="153"/>
      <c r="G330" s="153"/>
      <c r="H330" s="153"/>
      <c r="I330" s="153"/>
      <c r="J330" s="107">
        <f>+J325+J326+J327+J328+J329</f>
        <v>21.759999999999998</v>
      </c>
      <c r="K330" s="108"/>
      <c r="L330" s="107">
        <f>+L325+L326+L327+L328+L329</f>
        <v>9.3800000000000008</v>
      </c>
      <c r="M330" s="108"/>
      <c r="N330" s="107">
        <f>+N325+N326+N327+N328+N329</f>
        <v>50.61</v>
      </c>
      <c r="O330" s="108"/>
      <c r="P330" s="107">
        <f>+P325+P326+P327+P328+P329</f>
        <v>359.7</v>
      </c>
      <c r="Q330" s="108"/>
    </row>
    <row r="331" spans="1:18" ht="15.75" x14ac:dyDescent="0.25">
      <c r="A331" s="152" t="s">
        <v>45</v>
      </c>
      <c r="B331" s="153"/>
      <c r="C331" s="153"/>
      <c r="D331" s="153"/>
      <c r="E331" s="153"/>
      <c r="F331" s="153"/>
      <c r="G331" s="153"/>
      <c r="H331" s="153"/>
      <c r="I331" s="153"/>
      <c r="J331" s="109">
        <f>+J306+J319+J330</f>
        <v>52.75</v>
      </c>
      <c r="K331" s="110"/>
      <c r="L331" s="188">
        <f>+L306+L319+L330</f>
        <v>24.93</v>
      </c>
      <c r="M331" s="189"/>
      <c r="N331" s="109">
        <f>+N306+N319+N330</f>
        <v>144.91000000000003</v>
      </c>
      <c r="O331" s="110"/>
      <c r="P331" s="109">
        <f>+P306+P319+P330</f>
        <v>973.24</v>
      </c>
      <c r="Q331" s="110"/>
    </row>
    <row r="333" spans="1:18" x14ac:dyDescent="0.25">
      <c r="R333">
        <v>6</v>
      </c>
    </row>
    <row r="334" spans="1:18" ht="15.75" x14ac:dyDescent="0.25">
      <c r="A334" s="154" t="s">
        <v>26</v>
      </c>
      <c r="B334" s="154"/>
      <c r="C334" s="154"/>
      <c r="D334" s="154"/>
      <c r="E334" s="154"/>
      <c r="F334" s="154"/>
      <c r="G334" s="154"/>
      <c r="H334" s="154"/>
    </row>
    <row r="335" spans="1:18" ht="15.75" x14ac:dyDescent="0.25">
      <c r="A335" s="58"/>
      <c r="B335" s="58"/>
      <c r="C335" s="58"/>
      <c r="D335" s="58"/>
      <c r="E335" s="58"/>
      <c r="F335" s="58"/>
      <c r="G335" s="58"/>
      <c r="H335" s="58"/>
    </row>
    <row r="336" spans="1:18" ht="15.75" x14ac:dyDescent="0.25">
      <c r="A336" s="58"/>
      <c r="B336" s="58"/>
      <c r="C336" s="58"/>
      <c r="D336" s="58"/>
      <c r="E336" s="58"/>
      <c r="F336" s="58"/>
      <c r="G336" s="58"/>
      <c r="H336" s="58"/>
    </row>
    <row r="337" spans="1:19" ht="15.75" x14ac:dyDescent="0.25">
      <c r="A337" s="58"/>
      <c r="B337" s="58"/>
      <c r="C337" s="58"/>
      <c r="D337" s="58"/>
      <c r="E337" s="58"/>
      <c r="F337" s="58"/>
      <c r="G337" s="58"/>
      <c r="H337" s="58"/>
    </row>
    <row r="338" spans="1:19" ht="15.75" x14ac:dyDescent="0.25">
      <c r="A338" s="58"/>
      <c r="B338" s="58"/>
      <c r="C338" s="58"/>
      <c r="D338" s="58"/>
      <c r="E338" s="58"/>
      <c r="F338" s="58"/>
      <c r="G338" s="58"/>
      <c r="H338" s="58"/>
    </row>
    <row r="339" spans="1:19" ht="15.75" x14ac:dyDescent="0.25">
      <c r="A339" s="58"/>
      <c r="B339" s="58"/>
      <c r="C339" s="58"/>
      <c r="D339" s="58"/>
      <c r="E339" s="58"/>
      <c r="F339" s="58"/>
      <c r="G339" s="58"/>
      <c r="H339" s="58"/>
    </row>
    <row r="340" spans="1:19" ht="15.75" x14ac:dyDescent="0.25">
      <c r="A340" s="58"/>
      <c r="B340" s="58"/>
      <c r="C340" s="58"/>
      <c r="D340" s="58"/>
      <c r="E340" s="58"/>
      <c r="F340" s="58"/>
      <c r="G340" s="58"/>
      <c r="H340" s="58"/>
    </row>
    <row r="341" spans="1:19" ht="15.75" x14ac:dyDescent="0.25">
      <c r="A341" s="58"/>
      <c r="B341" s="58"/>
      <c r="C341" s="58"/>
      <c r="D341" s="58"/>
      <c r="E341" s="58"/>
      <c r="F341" s="58"/>
      <c r="G341" s="58"/>
      <c r="H341" s="58"/>
    </row>
    <row r="342" spans="1:19" ht="15.75" x14ac:dyDescent="0.25">
      <c r="A342" s="58"/>
      <c r="B342" s="58"/>
      <c r="C342" s="58"/>
      <c r="D342" s="58"/>
      <c r="E342" s="58"/>
      <c r="F342" s="58"/>
      <c r="G342" s="58"/>
      <c r="H342" s="58"/>
    </row>
    <row r="343" spans="1:19" ht="15.75" x14ac:dyDescent="0.25">
      <c r="A343" s="58"/>
      <c r="B343" s="58"/>
      <c r="C343" s="58"/>
      <c r="D343" s="58"/>
      <c r="E343" s="58"/>
      <c r="F343" s="58"/>
      <c r="G343" s="58"/>
      <c r="H343" s="58"/>
    </row>
    <row r="344" spans="1:19" ht="15.75" x14ac:dyDescent="0.25">
      <c r="A344" s="58"/>
      <c r="B344" s="58"/>
      <c r="C344" s="58"/>
      <c r="D344" s="58"/>
      <c r="E344" s="58"/>
      <c r="F344" s="58"/>
      <c r="G344" s="58"/>
      <c r="H344" s="58"/>
    </row>
    <row r="345" spans="1:19" ht="15.75" x14ac:dyDescent="0.25">
      <c r="A345" s="58"/>
      <c r="B345" s="58"/>
      <c r="C345" s="58"/>
      <c r="D345" s="58"/>
      <c r="E345" s="58"/>
      <c r="F345" s="58"/>
      <c r="G345" s="58"/>
      <c r="H345" s="58"/>
    </row>
    <row r="346" spans="1:19" ht="15.75" x14ac:dyDescent="0.25">
      <c r="A346" s="48"/>
      <c r="B346" s="48"/>
      <c r="C346" s="48"/>
      <c r="D346" s="48"/>
      <c r="E346" s="48"/>
      <c r="F346" s="48"/>
      <c r="G346" s="48"/>
      <c r="H346" s="48"/>
    </row>
    <row r="347" spans="1:19" x14ac:dyDescent="0.25">
      <c r="A347" s="122" t="s">
        <v>299</v>
      </c>
      <c r="B347" s="123"/>
      <c r="C347" s="123"/>
      <c r="D347" s="123"/>
      <c r="E347" s="123"/>
      <c r="I347" s="39"/>
      <c r="J347" s="39"/>
      <c r="P347" s="121" t="s">
        <v>456</v>
      </c>
      <c r="Q347" s="121"/>
      <c r="R347" s="121"/>
      <c r="S347" s="121"/>
    </row>
    <row r="348" spans="1:19" x14ac:dyDescent="0.25">
      <c r="A348" s="123"/>
      <c r="B348" s="123"/>
      <c r="C348" s="123"/>
      <c r="D348" s="123"/>
      <c r="E348" s="123"/>
      <c r="I348" s="39"/>
      <c r="J348" s="39"/>
      <c r="P348" s="121"/>
      <c r="Q348" s="121"/>
      <c r="R348" s="121"/>
      <c r="S348" s="121"/>
    </row>
    <row r="349" spans="1:19" x14ac:dyDescent="0.25">
      <c r="A349" s="123"/>
      <c r="B349" s="123"/>
      <c r="C349" s="123"/>
      <c r="D349" s="123"/>
      <c r="E349" s="123"/>
      <c r="I349" s="39"/>
      <c r="J349" s="39"/>
      <c r="P349" s="121"/>
      <c r="Q349" s="121"/>
      <c r="R349" s="121"/>
      <c r="S349" s="121"/>
    </row>
    <row r="350" spans="1:19" x14ac:dyDescent="0.25">
      <c r="I350" s="39"/>
      <c r="J350" s="39"/>
      <c r="P350" s="121"/>
      <c r="Q350" s="121"/>
      <c r="R350" s="121"/>
      <c r="S350" s="121"/>
    </row>
    <row r="351" spans="1:19" x14ac:dyDescent="0.25">
      <c r="I351" s="39"/>
      <c r="J351" s="39"/>
      <c r="P351" s="121"/>
      <c r="Q351" s="121"/>
      <c r="R351" s="121"/>
      <c r="S351" s="121"/>
    </row>
    <row r="352" spans="1:19" ht="15.75" x14ac:dyDescent="0.25">
      <c r="A352" s="116" t="s">
        <v>401</v>
      </c>
      <c r="B352" s="116"/>
      <c r="C352" s="116"/>
      <c r="D352" s="116"/>
      <c r="P352" s="121"/>
      <c r="Q352" s="121"/>
      <c r="R352" s="121"/>
      <c r="S352" s="121"/>
    </row>
    <row r="353" spans="1:17" ht="15.75" x14ac:dyDescent="0.25">
      <c r="H353" s="129" t="s">
        <v>310</v>
      </c>
      <c r="I353" s="129"/>
      <c r="J353" s="129"/>
      <c r="K353" s="129"/>
    </row>
    <row r="355" spans="1:17" ht="15.75" x14ac:dyDescent="0.25">
      <c r="A355" s="156" t="s">
        <v>1</v>
      </c>
      <c r="B355" s="157"/>
      <c r="C355" s="157"/>
      <c r="D355" s="157"/>
      <c r="E355" s="157"/>
      <c r="F355" s="157"/>
      <c r="G355" s="158" t="s">
        <v>2</v>
      </c>
      <c r="H355" s="158" t="s">
        <v>3</v>
      </c>
      <c r="I355" s="158"/>
      <c r="J355" s="158" t="s">
        <v>4</v>
      </c>
      <c r="K355" s="158"/>
      <c r="L355" s="158"/>
      <c r="M355" s="158"/>
      <c r="N355" s="158"/>
      <c r="O355" s="158"/>
      <c r="P355" s="117" t="s">
        <v>5</v>
      </c>
      <c r="Q355" s="118"/>
    </row>
    <row r="356" spans="1:17" ht="15.75" x14ac:dyDescent="0.25">
      <c r="A356" s="157"/>
      <c r="B356" s="157"/>
      <c r="C356" s="157"/>
      <c r="D356" s="157"/>
      <c r="E356" s="157"/>
      <c r="F356" s="157"/>
      <c r="G356" s="158"/>
      <c r="H356" s="158"/>
      <c r="I356" s="158"/>
      <c r="J356" s="105" t="s">
        <v>6</v>
      </c>
      <c r="K356" s="106"/>
      <c r="L356" s="105" t="s">
        <v>7</v>
      </c>
      <c r="M356" s="106"/>
      <c r="N356" s="105" t="s">
        <v>8</v>
      </c>
      <c r="O356" s="106"/>
      <c r="P356" s="119"/>
      <c r="Q356" s="120"/>
    </row>
    <row r="357" spans="1:17" ht="15.75" x14ac:dyDescent="0.25">
      <c r="A357" s="93" t="s">
        <v>429</v>
      </c>
      <c r="B357" s="94"/>
      <c r="C357" s="94"/>
      <c r="D357" s="94"/>
      <c r="E357" s="94"/>
      <c r="F357" s="95"/>
      <c r="G357" s="2" t="s">
        <v>110</v>
      </c>
      <c r="H357" s="96" t="s">
        <v>48</v>
      </c>
      <c r="I357" s="97"/>
      <c r="J357" s="140">
        <v>5.53</v>
      </c>
      <c r="K357" s="141"/>
      <c r="L357" s="96" t="s">
        <v>204</v>
      </c>
      <c r="M357" s="97"/>
      <c r="N357" s="96" t="s">
        <v>330</v>
      </c>
      <c r="O357" s="97"/>
      <c r="P357" s="96" t="s">
        <v>331</v>
      </c>
      <c r="Q357" s="97"/>
    </row>
    <row r="358" spans="1:17" ht="15" customHeight="1" x14ac:dyDescent="0.25">
      <c r="A358" s="124" t="s">
        <v>125</v>
      </c>
      <c r="B358" s="125"/>
      <c r="C358" s="125"/>
      <c r="D358" s="125"/>
      <c r="E358" s="125"/>
      <c r="F358" s="126"/>
      <c r="G358" s="87" t="s">
        <v>126</v>
      </c>
      <c r="H358" s="136" t="s">
        <v>190</v>
      </c>
      <c r="I358" s="137"/>
      <c r="J358" s="96" t="s">
        <v>191</v>
      </c>
      <c r="K358" s="97"/>
      <c r="L358" s="96" t="s">
        <v>50</v>
      </c>
      <c r="M358" s="97"/>
      <c r="N358" s="96" t="s">
        <v>192</v>
      </c>
      <c r="O358" s="97"/>
      <c r="P358" s="96" t="s">
        <v>193</v>
      </c>
      <c r="Q358" s="97"/>
    </row>
    <row r="359" spans="1:17" ht="15.75" x14ac:dyDescent="0.25">
      <c r="A359" s="124" t="s">
        <v>111</v>
      </c>
      <c r="B359" s="125"/>
      <c r="C359" s="125"/>
      <c r="D359" s="125"/>
      <c r="E359" s="125"/>
      <c r="F359" s="126"/>
      <c r="G359" s="82" t="s">
        <v>112</v>
      </c>
      <c r="H359" s="96" t="s">
        <v>129</v>
      </c>
      <c r="I359" s="97"/>
      <c r="J359" s="140">
        <v>0.84</v>
      </c>
      <c r="K359" s="141"/>
      <c r="L359" s="96" t="s">
        <v>131</v>
      </c>
      <c r="M359" s="97"/>
      <c r="N359" s="96" t="s">
        <v>132</v>
      </c>
      <c r="O359" s="97"/>
      <c r="P359" s="96" t="s">
        <v>133</v>
      </c>
      <c r="Q359" s="97"/>
    </row>
    <row r="360" spans="1:17" ht="15.75" x14ac:dyDescent="0.25">
      <c r="A360" s="124" t="s">
        <v>160</v>
      </c>
      <c r="B360" s="125"/>
      <c r="C360" s="125"/>
      <c r="D360" s="125"/>
      <c r="E360" s="125"/>
      <c r="F360" s="126"/>
      <c r="G360" s="2" t="s">
        <v>47</v>
      </c>
      <c r="H360" s="96" t="s">
        <v>48</v>
      </c>
      <c r="I360" s="97"/>
      <c r="J360" s="140">
        <v>0</v>
      </c>
      <c r="K360" s="141"/>
      <c r="L360" s="96" t="s">
        <v>50</v>
      </c>
      <c r="M360" s="97"/>
      <c r="N360" s="96" t="s">
        <v>50</v>
      </c>
      <c r="O360" s="97"/>
      <c r="P360" s="96" t="s">
        <v>50</v>
      </c>
      <c r="Q360" s="97"/>
    </row>
    <row r="361" spans="1:17" ht="15.75" x14ac:dyDescent="0.25">
      <c r="A361" s="127" t="s">
        <v>14</v>
      </c>
      <c r="B361" s="128"/>
      <c r="C361" s="128"/>
      <c r="D361" s="128"/>
      <c r="E361" s="128"/>
      <c r="F361" s="128"/>
      <c r="G361" s="128"/>
      <c r="H361" s="128"/>
      <c r="I361" s="128"/>
      <c r="J361" s="109">
        <f>+J357+J359+J358</f>
        <v>6.62</v>
      </c>
      <c r="K361" s="110"/>
      <c r="L361" s="109">
        <f>+L357+L358+L359</f>
        <v>2.2000000000000002</v>
      </c>
      <c r="M361" s="110"/>
      <c r="N361" s="109">
        <f>+N357+N358+N359</f>
        <v>41.629999999999995</v>
      </c>
      <c r="O361" s="110"/>
      <c r="P361" s="109">
        <f>+P357+P358+P359</f>
        <v>199.77</v>
      </c>
      <c r="Q361" s="110"/>
    </row>
    <row r="363" spans="1:17" ht="15.75" x14ac:dyDescent="0.25">
      <c r="H363" s="129" t="s">
        <v>311</v>
      </c>
      <c r="I363" s="129"/>
      <c r="J363" s="129"/>
      <c r="K363" s="129"/>
    </row>
    <row r="365" spans="1:17" ht="15.75" x14ac:dyDescent="0.25">
      <c r="A365" s="150" t="s">
        <v>1</v>
      </c>
      <c r="B365" s="151"/>
      <c r="C365" s="151"/>
      <c r="D365" s="151"/>
      <c r="E365" s="151"/>
      <c r="F365" s="151"/>
      <c r="G365" s="155" t="s">
        <v>2</v>
      </c>
      <c r="H365" s="155" t="s">
        <v>3</v>
      </c>
      <c r="I365" s="155"/>
      <c r="J365" s="155" t="s">
        <v>4</v>
      </c>
      <c r="K365" s="155"/>
      <c r="L365" s="155"/>
      <c r="M365" s="155"/>
      <c r="N365" s="155"/>
      <c r="O365" s="155"/>
      <c r="P365" s="146" t="s">
        <v>5</v>
      </c>
      <c r="Q365" s="147"/>
    </row>
    <row r="366" spans="1:17" ht="15.75" x14ac:dyDescent="0.25">
      <c r="A366" s="151"/>
      <c r="B366" s="151"/>
      <c r="C366" s="151"/>
      <c r="D366" s="151"/>
      <c r="E366" s="151"/>
      <c r="F366" s="151"/>
      <c r="G366" s="155"/>
      <c r="H366" s="155"/>
      <c r="I366" s="155"/>
      <c r="J366" s="107" t="s">
        <v>6</v>
      </c>
      <c r="K366" s="108"/>
      <c r="L366" s="107" t="s">
        <v>7</v>
      </c>
      <c r="M366" s="108"/>
      <c r="N366" s="107" t="s">
        <v>8</v>
      </c>
      <c r="O366" s="108"/>
      <c r="P366" s="148"/>
      <c r="Q366" s="149"/>
    </row>
    <row r="367" spans="1:17" ht="15.75" x14ac:dyDescent="0.25">
      <c r="A367" s="100" t="s">
        <v>362</v>
      </c>
      <c r="B367" s="101"/>
      <c r="C367" s="101"/>
      <c r="D367" s="101"/>
      <c r="E367" s="101"/>
      <c r="F367" s="102"/>
      <c r="G367" s="60" t="s">
        <v>253</v>
      </c>
      <c r="H367" s="103">
        <v>100</v>
      </c>
      <c r="I367" s="104"/>
      <c r="J367" s="103">
        <v>4.4400000000000004</v>
      </c>
      <c r="K367" s="104"/>
      <c r="L367" s="103">
        <v>4.12</v>
      </c>
      <c r="M367" s="104"/>
      <c r="N367" s="103">
        <v>1.23</v>
      </c>
      <c r="O367" s="104"/>
      <c r="P367" s="103">
        <v>47.39</v>
      </c>
      <c r="Q367" s="104"/>
    </row>
    <row r="368" spans="1:17" ht="15.75" x14ac:dyDescent="0.25">
      <c r="A368" s="100" t="s">
        <v>16</v>
      </c>
      <c r="B368" s="101"/>
      <c r="C368" s="101"/>
      <c r="D368" s="101"/>
      <c r="E368" s="101"/>
      <c r="F368" s="102"/>
      <c r="G368" s="8" t="s">
        <v>17</v>
      </c>
      <c r="H368" s="103">
        <v>30</v>
      </c>
      <c r="I368" s="104"/>
      <c r="J368" s="103">
        <v>1.98</v>
      </c>
      <c r="K368" s="104"/>
      <c r="L368" s="103">
        <v>0.39</v>
      </c>
      <c r="M368" s="104"/>
      <c r="N368" s="103">
        <v>14.46</v>
      </c>
      <c r="O368" s="104"/>
      <c r="P368" s="103">
        <v>66.900000000000006</v>
      </c>
      <c r="Q368" s="104"/>
    </row>
    <row r="369" spans="1:17" ht="15.75" x14ac:dyDescent="0.25">
      <c r="A369" s="165" t="s">
        <v>335</v>
      </c>
      <c r="B369" s="101"/>
      <c r="C369" s="101"/>
      <c r="D369" s="101"/>
      <c r="E369" s="101"/>
      <c r="F369" s="102"/>
      <c r="G369" s="55" t="s">
        <v>334</v>
      </c>
      <c r="H369" s="103" t="s">
        <v>120</v>
      </c>
      <c r="I369" s="104"/>
      <c r="J369" s="103">
        <v>13.88</v>
      </c>
      <c r="K369" s="104"/>
      <c r="L369" s="103">
        <v>20.260000000000002</v>
      </c>
      <c r="M369" s="104"/>
      <c r="N369" s="103">
        <v>4.09</v>
      </c>
      <c r="O369" s="104"/>
      <c r="P369" s="103">
        <v>251.59</v>
      </c>
      <c r="Q369" s="104"/>
    </row>
    <row r="370" spans="1:17" ht="15.75" x14ac:dyDescent="0.25">
      <c r="A370" s="100" t="s">
        <v>161</v>
      </c>
      <c r="B370" s="101"/>
      <c r="C370" s="101"/>
      <c r="D370" s="101"/>
      <c r="E370" s="101"/>
      <c r="F370" s="102"/>
      <c r="G370" s="8" t="s">
        <v>87</v>
      </c>
      <c r="H370" s="103">
        <v>50</v>
      </c>
      <c r="I370" s="104"/>
      <c r="J370" s="103">
        <v>1.36</v>
      </c>
      <c r="K370" s="104"/>
      <c r="L370" s="103">
        <v>2.35</v>
      </c>
      <c r="M370" s="104"/>
      <c r="N370" s="103">
        <v>14.28</v>
      </c>
      <c r="O370" s="104"/>
      <c r="P370" s="103">
        <v>78.7</v>
      </c>
      <c r="Q370" s="104"/>
    </row>
    <row r="371" spans="1:17" ht="15.75" x14ac:dyDescent="0.25">
      <c r="A371" s="100" t="s">
        <v>162</v>
      </c>
      <c r="B371" s="101"/>
      <c r="C371" s="101"/>
      <c r="D371" s="101"/>
      <c r="E371" s="101"/>
      <c r="F371" s="102"/>
      <c r="G371" s="8" t="s">
        <v>163</v>
      </c>
      <c r="H371" s="103">
        <v>50</v>
      </c>
      <c r="I371" s="104"/>
      <c r="J371" s="103">
        <v>0.72</v>
      </c>
      <c r="K371" s="104"/>
      <c r="L371" s="103">
        <v>2.09</v>
      </c>
      <c r="M371" s="104"/>
      <c r="N371" s="103">
        <v>2.95</v>
      </c>
      <c r="O371" s="104"/>
      <c r="P371" s="103">
        <v>29.39</v>
      </c>
      <c r="Q371" s="104"/>
    </row>
    <row r="372" spans="1:17" ht="15.75" x14ac:dyDescent="0.25">
      <c r="A372" s="100" t="s">
        <v>323</v>
      </c>
      <c r="B372" s="101"/>
      <c r="C372" s="101"/>
      <c r="D372" s="101"/>
      <c r="E372" s="101"/>
      <c r="F372" s="102"/>
      <c r="G372" s="52" t="s">
        <v>273</v>
      </c>
      <c r="H372" s="103">
        <v>20</v>
      </c>
      <c r="I372" s="104"/>
      <c r="J372" s="103">
        <v>0.22</v>
      </c>
      <c r="K372" s="104"/>
      <c r="L372" s="103">
        <v>0.02</v>
      </c>
      <c r="M372" s="104"/>
      <c r="N372" s="103">
        <v>0.78</v>
      </c>
      <c r="O372" s="104"/>
      <c r="P372" s="103">
        <v>3.4</v>
      </c>
      <c r="Q372" s="104"/>
    </row>
    <row r="373" spans="1:17" ht="15.75" x14ac:dyDescent="0.25">
      <c r="A373" s="100" t="s">
        <v>89</v>
      </c>
      <c r="B373" s="101"/>
      <c r="C373" s="101"/>
      <c r="D373" s="101"/>
      <c r="E373" s="101"/>
      <c r="F373" s="102"/>
      <c r="G373" s="8" t="s">
        <v>90</v>
      </c>
      <c r="H373" s="103">
        <v>150</v>
      </c>
      <c r="I373" s="104"/>
      <c r="J373" s="103">
        <v>0</v>
      </c>
      <c r="K373" s="104"/>
      <c r="L373" s="103">
        <v>0</v>
      </c>
      <c r="M373" s="104"/>
      <c r="N373" s="103">
        <v>0</v>
      </c>
      <c r="O373" s="104"/>
      <c r="P373" s="103">
        <v>0</v>
      </c>
      <c r="Q373" s="104"/>
    </row>
    <row r="374" spans="1:17" ht="15.75" x14ac:dyDescent="0.25">
      <c r="A374" s="152" t="s">
        <v>14</v>
      </c>
      <c r="B374" s="153"/>
      <c r="C374" s="153"/>
      <c r="D374" s="153"/>
      <c r="E374" s="153"/>
      <c r="F374" s="153"/>
      <c r="G374" s="153"/>
      <c r="H374" s="153"/>
      <c r="I374" s="153"/>
      <c r="J374" s="107">
        <f>+J367+J368+J369+J370+J371+J373+J372</f>
        <v>22.599999999999998</v>
      </c>
      <c r="K374" s="108"/>
      <c r="L374" s="107">
        <f>+L367+L368+L369+L370+L371+L373+L372</f>
        <v>29.230000000000004</v>
      </c>
      <c r="M374" s="108"/>
      <c r="N374" s="107">
        <f>+N367+N368+N369+N370+N371+N373+N372</f>
        <v>37.790000000000006</v>
      </c>
      <c r="O374" s="108"/>
      <c r="P374" s="107">
        <f>+P367+P368+P369+P370+P371+P373+P372</f>
        <v>477.36999999999995</v>
      </c>
      <c r="Q374" s="108"/>
    </row>
    <row r="376" spans="1:17" ht="15.75" x14ac:dyDescent="0.25">
      <c r="H376" s="107" t="s">
        <v>312</v>
      </c>
      <c r="I376" s="115"/>
      <c r="J376" s="115"/>
      <c r="K376" s="108"/>
    </row>
    <row r="378" spans="1:17" ht="15.75" x14ac:dyDescent="0.25">
      <c r="A378" s="150" t="s">
        <v>1</v>
      </c>
      <c r="B378" s="151"/>
      <c r="C378" s="151"/>
      <c r="D378" s="151"/>
      <c r="E378" s="151"/>
      <c r="F378" s="151"/>
      <c r="G378" s="155" t="s">
        <v>2</v>
      </c>
      <c r="H378" s="155" t="s">
        <v>3</v>
      </c>
      <c r="I378" s="155"/>
      <c r="J378" s="155" t="s">
        <v>4</v>
      </c>
      <c r="K378" s="155"/>
      <c r="L378" s="155"/>
      <c r="M378" s="155"/>
      <c r="N378" s="155"/>
      <c r="O378" s="155"/>
      <c r="P378" s="146" t="s">
        <v>5</v>
      </c>
      <c r="Q378" s="147"/>
    </row>
    <row r="379" spans="1:17" ht="15.75" x14ac:dyDescent="0.25">
      <c r="A379" s="151"/>
      <c r="B379" s="151"/>
      <c r="C379" s="151"/>
      <c r="D379" s="151"/>
      <c r="E379" s="151"/>
      <c r="F379" s="151"/>
      <c r="G379" s="155"/>
      <c r="H379" s="155"/>
      <c r="I379" s="155"/>
      <c r="J379" s="107" t="s">
        <v>6</v>
      </c>
      <c r="K379" s="108"/>
      <c r="L379" s="107" t="s">
        <v>7</v>
      </c>
      <c r="M379" s="108"/>
      <c r="N379" s="107" t="s">
        <v>8</v>
      </c>
      <c r="O379" s="108"/>
      <c r="P379" s="148"/>
      <c r="Q379" s="149"/>
    </row>
    <row r="380" spans="1:17" ht="15.75" x14ac:dyDescent="0.25">
      <c r="A380" s="100" t="s">
        <v>164</v>
      </c>
      <c r="B380" s="101"/>
      <c r="C380" s="101"/>
      <c r="D380" s="101"/>
      <c r="E380" s="101"/>
      <c r="F380" s="102"/>
      <c r="G380" s="8" t="s">
        <v>165</v>
      </c>
      <c r="H380" s="103">
        <v>150</v>
      </c>
      <c r="I380" s="104"/>
      <c r="J380" s="103">
        <v>4.59</v>
      </c>
      <c r="K380" s="104"/>
      <c r="L380" s="103">
        <v>4.66</v>
      </c>
      <c r="M380" s="104"/>
      <c r="N380" s="103">
        <v>16.03</v>
      </c>
      <c r="O380" s="104"/>
      <c r="P380" s="103">
        <v>122.88</v>
      </c>
      <c r="Q380" s="104"/>
    </row>
    <row r="381" spans="1:17" ht="15.75" x14ac:dyDescent="0.25">
      <c r="A381" s="100" t="s">
        <v>166</v>
      </c>
      <c r="B381" s="101"/>
      <c r="C381" s="101"/>
      <c r="D381" s="101"/>
      <c r="E381" s="101"/>
      <c r="F381" s="102"/>
      <c r="G381" s="9" t="s">
        <v>167</v>
      </c>
      <c r="H381" s="96" t="s">
        <v>168</v>
      </c>
      <c r="I381" s="97"/>
      <c r="J381" s="96" t="s">
        <v>169</v>
      </c>
      <c r="K381" s="97"/>
      <c r="L381" s="96" t="s">
        <v>170</v>
      </c>
      <c r="M381" s="97"/>
      <c r="N381" s="96" t="s">
        <v>171</v>
      </c>
      <c r="O381" s="97"/>
      <c r="P381" s="96" t="s">
        <v>172</v>
      </c>
      <c r="Q381" s="97"/>
    </row>
    <row r="382" spans="1:17" ht="15.75" x14ac:dyDescent="0.25">
      <c r="A382" s="100" t="s">
        <v>114</v>
      </c>
      <c r="B382" s="101"/>
      <c r="C382" s="101"/>
      <c r="D382" s="101"/>
      <c r="E382" s="101"/>
      <c r="F382" s="102"/>
      <c r="G382" s="8" t="s">
        <v>115</v>
      </c>
      <c r="H382" s="96" t="s">
        <v>48</v>
      </c>
      <c r="I382" s="97"/>
      <c r="J382" s="96" t="s">
        <v>50</v>
      </c>
      <c r="K382" s="97"/>
      <c r="L382" s="96" t="s">
        <v>50</v>
      </c>
      <c r="M382" s="97"/>
      <c r="N382" s="96" t="s">
        <v>50</v>
      </c>
      <c r="O382" s="97"/>
      <c r="P382" s="96" t="s">
        <v>50</v>
      </c>
      <c r="Q382" s="97"/>
    </row>
    <row r="383" spans="1:17" ht="15.75" x14ac:dyDescent="0.25">
      <c r="A383" s="100" t="s">
        <v>303</v>
      </c>
      <c r="B383" s="101"/>
      <c r="C383" s="101"/>
      <c r="D383" s="101"/>
      <c r="E383" s="101"/>
      <c r="F383" s="102"/>
      <c r="G383" s="8" t="s">
        <v>13</v>
      </c>
      <c r="H383" s="96" t="s">
        <v>48</v>
      </c>
      <c r="I383" s="97"/>
      <c r="J383" s="96" t="s">
        <v>77</v>
      </c>
      <c r="K383" s="97"/>
      <c r="L383" s="96" t="s">
        <v>78</v>
      </c>
      <c r="M383" s="97"/>
      <c r="N383" s="96" t="s">
        <v>79</v>
      </c>
      <c r="O383" s="97"/>
      <c r="P383" s="96" t="s">
        <v>80</v>
      </c>
      <c r="Q383" s="97"/>
    </row>
    <row r="384" spans="1:17" ht="15.75" x14ac:dyDescent="0.25">
      <c r="A384" s="152" t="s">
        <v>14</v>
      </c>
      <c r="B384" s="153"/>
      <c r="C384" s="153"/>
      <c r="D384" s="153"/>
      <c r="E384" s="153"/>
      <c r="F384" s="153"/>
      <c r="G384" s="153"/>
      <c r="H384" s="153"/>
      <c r="I384" s="153"/>
      <c r="J384" s="107">
        <f>+J380+J381+J382+J383</f>
        <v>10.42</v>
      </c>
      <c r="K384" s="108"/>
      <c r="L384" s="107">
        <f>+L380+L381+L382+L383</f>
        <v>12.790000000000001</v>
      </c>
      <c r="M384" s="108"/>
      <c r="N384" s="107">
        <f>+N380+N381+N382+N383</f>
        <v>50.35</v>
      </c>
      <c r="O384" s="108"/>
      <c r="P384" s="107">
        <f>+P380+P381+P382+P383</f>
        <v>345.04999999999995</v>
      </c>
      <c r="Q384" s="108"/>
    </row>
    <row r="385" spans="1:18" ht="15.75" x14ac:dyDescent="0.25">
      <c r="A385" s="152" t="s">
        <v>45</v>
      </c>
      <c r="B385" s="153"/>
      <c r="C385" s="153"/>
      <c r="D385" s="153"/>
      <c r="E385" s="153"/>
      <c r="F385" s="153"/>
      <c r="G385" s="153"/>
      <c r="H385" s="153"/>
      <c r="I385" s="153"/>
      <c r="J385" s="109">
        <f>+J361+J374+J384</f>
        <v>39.64</v>
      </c>
      <c r="K385" s="110"/>
      <c r="L385" s="109">
        <f>+L361+L374+L384</f>
        <v>44.220000000000006</v>
      </c>
      <c r="M385" s="110"/>
      <c r="N385" s="109">
        <f>+N361+N374+N384</f>
        <v>129.77000000000001</v>
      </c>
      <c r="O385" s="110"/>
      <c r="P385" s="109">
        <f>+P361+P374+P384</f>
        <v>1022.1899999999999</v>
      </c>
      <c r="Q385" s="110"/>
    </row>
    <row r="387" spans="1:18" x14ac:dyDescent="0.25">
      <c r="R387">
        <v>7</v>
      </c>
    </row>
    <row r="388" spans="1:18" ht="15.75" x14ac:dyDescent="0.25">
      <c r="A388" s="154" t="s">
        <v>26</v>
      </c>
      <c r="B388" s="154"/>
      <c r="C388" s="154"/>
      <c r="D388" s="154"/>
      <c r="E388" s="154"/>
      <c r="F388" s="154"/>
      <c r="G388" s="154"/>
      <c r="H388" s="154"/>
    </row>
    <row r="389" spans="1:18" ht="15.75" x14ac:dyDescent="0.25">
      <c r="A389" s="58"/>
      <c r="B389" s="58"/>
      <c r="C389" s="58"/>
      <c r="D389" s="58"/>
      <c r="E389" s="58"/>
      <c r="F389" s="58"/>
      <c r="G389" s="58"/>
      <c r="H389" s="58"/>
    </row>
    <row r="390" spans="1:18" ht="15.75" x14ac:dyDescent="0.25">
      <c r="A390" s="58"/>
      <c r="B390" s="58"/>
      <c r="C390" s="58"/>
      <c r="D390" s="58"/>
      <c r="E390" s="58"/>
      <c r="F390" s="58"/>
      <c r="G390" s="58"/>
      <c r="H390" s="58"/>
    </row>
    <row r="391" spans="1:18" ht="15.75" x14ac:dyDescent="0.25">
      <c r="A391" s="58"/>
      <c r="B391" s="58"/>
      <c r="C391" s="58"/>
      <c r="D391" s="58"/>
      <c r="E391" s="58"/>
      <c r="F391" s="58"/>
      <c r="G391" s="58"/>
      <c r="H391" s="58"/>
    </row>
    <row r="392" spans="1:18" ht="15.75" x14ac:dyDescent="0.25">
      <c r="A392" s="58"/>
      <c r="B392" s="58"/>
      <c r="C392" s="58"/>
      <c r="D392" s="58"/>
      <c r="E392" s="58"/>
      <c r="F392" s="58"/>
      <c r="G392" s="58"/>
      <c r="H392" s="58"/>
    </row>
    <row r="393" spans="1:18" ht="15.75" x14ac:dyDescent="0.25">
      <c r="A393" s="58"/>
      <c r="B393" s="58"/>
      <c r="C393" s="58"/>
      <c r="D393" s="58"/>
      <c r="E393" s="58"/>
      <c r="F393" s="58"/>
      <c r="G393" s="58"/>
      <c r="H393" s="58"/>
    </row>
    <row r="394" spans="1:18" ht="15.75" x14ac:dyDescent="0.25">
      <c r="A394" s="58"/>
      <c r="B394" s="58"/>
      <c r="C394" s="58"/>
      <c r="D394" s="58"/>
      <c r="E394" s="58"/>
      <c r="F394" s="58"/>
      <c r="G394" s="58"/>
      <c r="H394" s="58"/>
    </row>
    <row r="395" spans="1:18" ht="15.75" x14ac:dyDescent="0.25">
      <c r="A395" s="58"/>
      <c r="B395" s="58"/>
      <c r="C395" s="58"/>
      <c r="D395" s="58"/>
      <c r="E395" s="58"/>
      <c r="F395" s="58"/>
      <c r="G395" s="58"/>
      <c r="H395" s="58"/>
    </row>
    <row r="396" spans="1:18" ht="15.75" x14ac:dyDescent="0.25">
      <c r="A396" s="58"/>
      <c r="B396" s="58"/>
      <c r="C396" s="58"/>
      <c r="D396" s="58"/>
      <c r="E396" s="58"/>
      <c r="F396" s="58"/>
      <c r="G396" s="58"/>
      <c r="H396" s="58"/>
    </row>
    <row r="397" spans="1:18" ht="15.75" x14ac:dyDescent="0.25">
      <c r="A397" s="58"/>
      <c r="B397" s="58"/>
      <c r="C397" s="58"/>
      <c r="D397" s="58"/>
      <c r="E397" s="58"/>
      <c r="F397" s="58"/>
      <c r="G397" s="58"/>
      <c r="H397" s="58"/>
    </row>
    <row r="398" spans="1:18" ht="15.75" x14ac:dyDescent="0.25">
      <c r="A398" s="58"/>
      <c r="B398" s="58"/>
      <c r="C398" s="58"/>
      <c r="D398" s="58"/>
      <c r="E398" s="58"/>
      <c r="F398" s="58"/>
      <c r="G398" s="58"/>
      <c r="H398" s="58"/>
    </row>
    <row r="399" spans="1:18" ht="15.75" x14ac:dyDescent="0.25">
      <c r="A399" s="58"/>
      <c r="B399" s="58"/>
      <c r="C399" s="58"/>
      <c r="D399" s="58"/>
      <c r="E399" s="58"/>
      <c r="F399" s="58"/>
      <c r="G399" s="58"/>
      <c r="H399" s="58"/>
    </row>
    <row r="400" spans="1:18" ht="15.75" x14ac:dyDescent="0.25">
      <c r="A400" s="58"/>
      <c r="B400" s="58"/>
      <c r="C400" s="58"/>
      <c r="D400" s="58"/>
      <c r="E400" s="58"/>
      <c r="F400" s="58"/>
      <c r="G400" s="58"/>
      <c r="H400" s="58"/>
    </row>
    <row r="401" spans="1:19" ht="15.75" x14ac:dyDescent="0.25">
      <c r="A401" s="58"/>
      <c r="B401" s="58"/>
      <c r="C401" s="58"/>
      <c r="D401" s="58"/>
      <c r="E401" s="58"/>
      <c r="F401" s="58"/>
      <c r="G401" s="58"/>
      <c r="H401" s="58"/>
    </row>
    <row r="402" spans="1:19" ht="15.75" x14ac:dyDescent="0.25">
      <c r="A402" s="76"/>
      <c r="B402" s="76"/>
      <c r="C402" s="76"/>
      <c r="D402" s="76"/>
      <c r="E402" s="76"/>
      <c r="F402" s="76"/>
      <c r="G402" s="76"/>
      <c r="H402" s="76"/>
    </row>
    <row r="403" spans="1:19" x14ac:dyDescent="0.25">
      <c r="I403" s="39"/>
      <c r="J403" s="39"/>
    </row>
    <row r="404" spans="1:19" ht="15" customHeight="1" x14ac:dyDescent="0.25">
      <c r="A404" s="122" t="s">
        <v>299</v>
      </c>
      <c r="B404" s="123"/>
      <c r="C404" s="123"/>
      <c r="D404" s="123"/>
      <c r="E404" s="123"/>
      <c r="I404" s="39"/>
      <c r="J404" s="39"/>
      <c r="P404" s="121" t="s">
        <v>456</v>
      </c>
      <c r="Q404" s="121"/>
      <c r="R404" s="121"/>
      <c r="S404" s="121"/>
    </row>
    <row r="405" spans="1:19" ht="15" customHeight="1" x14ac:dyDescent="0.25">
      <c r="A405" s="123"/>
      <c r="B405" s="123"/>
      <c r="C405" s="123"/>
      <c r="D405" s="123"/>
      <c r="E405" s="123"/>
      <c r="I405" s="39"/>
      <c r="J405" s="39"/>
      <c r="P405" s="121"/>
      <c r="Q405" s="121"/>
      <c r="R405" s="121"/>
      <c r="S405" s="121"/>
    </row>
    <row r="406" spans="1:19" ht="15" customHeight="1" x14ac:dyDescent="0.25">
      <c r="A406" s="123"/>
      <c r="B406" s="123"/>
      <c r="C406" s="123"/>
      <c r="D406" s="123"/>
      <c r="E406" s="123"/>
      <c r="I406" s="39"/>
      <c r="J406" s="39"/>
      <c r="P406" s="121"/>
      <c r="Q406" s="121"/>
      <c r="R406" s="121"/>
      <c r="S406" s="121"/>
    </row>
    <row r="407" spans="1:19" ht="15" customHeight="1" x14ac:dyDescent="0.25">
      <c r="I407" s="39"/>
      <c r="J407" s="39"/>
      <c r="P407" s="121"/>
      <c r="Q407" s="121"/>
      <c r="R407" s="121"/>
      <c r="S407" s="121"/>
    </row>
    <row r="408" spans="1:19" ht="15" customHeight="1" x14ac:dyDescent="0.25">
      <c r="I408" s="39"/>
      <c r="J408" s="39"/>
      <c r="P408" s="121"/>
      <c r="Q408" s="121"/>
      <c r="R408" s="121"/>
      <c r="S408" s="121"/>
    </row>
    <row r="409" spans="1:19" ht="15.75" x14ac:dyDescent="0.25">
      <c r="A409" s="116" t="s">
        <v>402</v>
      </c>
      <c r="B409" s="116"/>
      <c r="C409" s="116"/>
      <c r="D409" s="116"/>
      <c r="P409" s="121"/>
      <c r="Q409" s="121"/>
      <c r="R409" s="121"/>
      <c r="S409" s="121"/>
    </row>
    <row r="411" spans="1:19" ht="15.75" x14ac:dyDescent="0.25">
      <c r="H411" s="129" t="s">
        <v>310</v>
      </c>
      <c r="I411" s="129"/>
      <c r="J411" s="129"/>
      <c r="K411" s="129"/>
    </row>
    <row r="413" spans="1:19" ht="15.75" x14ac:dyDescent="0.25">
      <c r="A413" s="156" t="s">
        <v>1</v>
      </c>
      <c r="B413" s="157"/>
      <c r="C413" s="157"/>
      <c r="D413" s="157"/>
      <c r="E413" s="157"/>
      <c r="F413" s="157"/>
      <c r="G413" s="158" t="s">
        <v>2</v>
      </c>
      <c r="H413" s="158" t="s">
        <v>3</v>
      </c>
      <c r="I413" s="158"/>
      <c r="J413" s="158" t="s">
        <v>4</v>
      </c>
      <c r="K413" s="158"/>
      <c r="L413" s="158"/>
      <c r="M413" s="158"/>
      <c r="N413" s="158"/>
      <c r="O413" s="158"/>
      <c r="P413" s="117" t="s">
        <v>5</v>
      </c>
      <c r="Q413" s="118"/>
    </row>
    <row r="414" spans="1:19" ht="15.75" x14ac:dyDescent="0.25">
      <c r="A414" s="157"/>
      <c r="B414" s="157"/>
      <c r="C414" s="157"/>
      <c r="D414" s="157"/>
      <c r="E414" s="157"/>
      <c r="F414" s="157"/>
      <c r="G414" s="158"/>
      <c r="H414" s="158"/>
      <c r="I414" s="158"/>
      <c r="J414" s="105" t="s">
        <v>6</v>
      </c>
      <c r="K414" s="106"/>
      <c r="L414" s="105" t="s">
        <v>7</v>
      </c>
      <c r="M414" s="106"/>
      <c r="N414" s="105" t="s">
        <v>8</v>
      </c>
      <c r="O414" s="106"/>
      <c r="P414" s="119"/>
      <c r="Q414" s="120"/>
    </row>
    <row r="415" spans="1:19" ht="15.75" x14ac:dyDescent="0.25">
      <c r="A415" s="93" t="s">
        <v>241</v>
      </c>
      <c r="B415" s="94"/>
      <c r="C415" s="94"/>
      <c r="D415" s="94"/>
      <c r="E415" s="94"/>
      <c r="F415" s="95"/>
      <c r="G415" s="2" t="s">
        <v>152</v>
      </c>
      <c r="H415" s="96" t="s">
        <v>214</v>
      </c>
      <c r="I415" s="97"/>
      <c r="J415" s="140">
        <v>7.37</v>
      </c>
      <c r="K415" s="141"/>
      <c r="L415" s="96" t="s">
        <v>263</v>
      </c>
      <c r="M415" s="97"/>
      <c r="N415" s="96" t="s">
        <v>78</v>
      </c>
      <c r="O415" s="97"/>
      <c r="P415" s="96" t="s">
        <v>264</v>
      </c>
      <c r="Q415" s="97"/>
    </row>
    <row r="416" spans="1:19" ht="15.75" x14ac:dyDescent="0.25">
      <c r="A416" s="93" t="s">
        <v>275</v>
      </c>
      <c r="B416" s="94"/>
      <c r="C416" s="94"/>
      <c r="D416" s="94"/>
      <c r="E416" s="94"/>
      <c r="F416" s="95"/>
      <c r="G416" s="82" t="s">
        <v>153</v>
      </c>
      <c r="H416" s="96" t="s">
        <v>95</v>
      </c>
      <c r="I416" s="97"/>
      <c r="J416" s="96" t="s">
        <v>276</v>
      </c>
      <c r="K416" s="97"/>
      <c r="L416" s="96" t="s">
        <v>277</v>
      </c>
      <c r="M416" s="97"/>
      <c r="N416" s="96" t="s">
        <v>278</v>
      </c>
      <c r="O416" s="97"/>
      <c r="P416" s="96" t="s">
        <v>418</v>
      </c>
      <c r="Q416" s="97"/>
    </row>
    <row r="417" spans="1:17" ht="15.75" x14ac:dyDescent="0.25">
      <c r="A417" s="124" t="s">
        <v>23</v>
      </c>
      <c r="B417" s="125"/>
      <c r="C417" s="125"/>
      <c r="D417" s="125"/>
      <c r="E417" s="125"/>
      <c r="F417" s="126"/>
      <c r="G417" s="84" t="s">
        <v>24</v>
      </c>
      <c r="H417" s="96" t="s">
        <v>62</v>
      </c>
      <c r="I417" s="97"/>
      <c r="J417" s="140">
        <v>0.2</v>
      </c>
      <c r="K417" s="141"/>
      <c r="L417" s="96" t="s">
        <v>71</v>
      </c>
      <c r="M417" s="97"/>
      <c r="N417" s="96" t="s">
        <v>441</v>
      </c>
      <c r="O417" s="97"/>
      <c r="P417" s="96" t="s">
        <v>442</v>
      </c>
      <c r="Q417" s="97"/>
    </row>
    <row r="418" spans="1:17" ht="15.75" x14ac:dyDescent="0.25">
      <c r="A418" s="93" t="s">
        <v>114</v>
      </c>
      <c r="B418" s="94"/>
      <c r="C418" s="94"/>
      <c r="D418" s="94"/>
      <c r="E418" s="94"/>
      <c r="F418" s="95"/>
      <c r="G418" s="2" t="s">
        <v>115</v>
      </c>
      <c r="H418" s="96" t="s">
        <v>48</v>
      </c>
      <c r="I418" s="97"/>
      <c r="J418" s="96" t="s">
        <v>50</v>
      </c>
      <c r="K418" s="97"/>
      <c r="L418" s="96" t="s">
        <v>50</v>
      </c>
      <c r="M418" s="97"/>
      <c r="N418" s="96" t="s">
        <v>50</v>
      </c>
      <c r="O418" s="97"/>
      <c r="P418" s="96" t="s">
        <v>50</v>
      </c>
      <c r="Q418" s="97"/>
    </row>
    <row r="419" spans="1:17" ht="15.75" x14ac:dyDescent="0.25">
      <c r="A419" s="127" t="s">
        <v>14</v>
      </c>
      <c r="B419" s="128"/>
      <c r="C419" s="128"/>
      <c r="D419" s="128"/>
      <c r="E419" s="128"/>
      <c r="F419" s="128"/>
      <c r="G419" s="128"/>
      <c r="H419" s="128"/>
      <c r="I419" s="128"/>
      <c r="J419" s="109">
        <f>+J415+J417+J418+J416</f>
        <v>11.74</v>
      </c>
      <c r="K419" s="110"/>
      <c r="L419" s="109">
        <f>+L415+L416+L418+L417</f>
        <v>15.12</v>
      </c>
      <c r="M419" s="110"/>
      <c r="N419" s="109">
        <f>+N415+N416+N418+N417</f>
        <v>14.8</v>
      </c>
      <c r="O419" s="110"/>
      <c r="P419" s="109">
        <f>+P415+P416+P418+P417</f>
        <v>235.68000000000004</v>
      </c>
      <c r="Q419" s="110"/>
    </row>
    <row r="422" spans="1:17" ht="15.75" x14ac:dyDescent="0.25">
      <c r="H422" s="129" t="s">
        <v>311</v>
      </c>
      <c r="I422" s="129"/>
      <c r="J422" s="129"/>
      <c r="K422" s="129"/>
    </row>
    <row r="424" spans="1:17" ht="15.75" x14ac:dyDescent="0.25">
      <c r="A424" s="150" t="s">
        <v>1</v>
      </c>
      <c r="B424" s="151"/>
      <c r="C424" s="151"/>
      <c r="D424" s="151"/>
      <c r="E424" s="151"/>
      <c r="F424" s="151"/>
      <c r="G424" s="155" t="s">
        <v>2</v>
      </c>
      <c r="H424" s="155" t="s">
        <v>3</v>
      </c>
      <c r="I424" s="155"/>
      <c r="J424" s="155" t="s">
        <v>4</v>
      </c>
      <c r="K424" s="155"/>
      <c r="L424" s="155"/>
      <c r="M424" s="155"/>
      <c r="N424" s="155"/>
      <c r="O424" s="155"/>
      <c r="P424" s="146" t="s">
        <v>5</v>
      </c>
      <c r="Q424" s="147"/>
    </row>
    <row r="425" spans="1:17" ht="15.75" x14ac:dyDescent="0.25">
      <c r="A425" s="151"/>
      <c r="B425" s="151"/>
      <c r="C425" s="151"/>
      <c r="D425" s="151"/>
      <c r="E425" s="151"/>
      <c r="F425" s="151"/>
      <c r="G425" s="155"/>
      <c r="H425" s="155"/>
      <c r="I425" s="155"/>
      <c r="J425" s="107" t="s">
        <v>6</v>
      </c>
      <c r="K425" s="108"/>
      <c r="L425" s="107" t="s">
        <v>7</v>
      </c>
      <c r="M425" s="108"/>
      <c r="N425" s="107" t="s">
        <v>8</v>
      </c>
      <c r="O425" s="108"/>
      <c r="P425" s="148"/>
      <c r="Q425" s="149"/>
    </row>
    <row r="426" spans="1:17" ht="15.75" x14ac:dyDescent="0.25">
      <c r="A426" s="100" t="s">
        <v>116</v>
      </c>
      <c r="B426" s="101"/>
      <c r="C426" s="101"/>
      <c r="D426" s="101"/>
      <c r="E426" s="101"/>
      <c r="F426" s="102"/>
      <c r="G426" s="4" t="s">
        <v>117</v>
      </c>
      <c r="H426" s="103" t="s">
        <v>419</v>
      </c>
      <c r="I426" s="104"/>
      <c r="J426" s="103">
        <v>1.1399999999999999</v>
      </c>
      <c r="K426" s="104"/>
      <c r="L426" s="103">
        <v>3.24</v>
      </c>
      <c r="M426" s="104"/>
      <c r="N426" s="103">
        <v>9.44</v>
      </c>
      <c r="O426" s="104"/>
      <c r="P426" s="103">
        <v>69.44</v>
      </c>
      <c r="Q426" s="104"/>
    </row>
    <row r="427" spans="1:17" ht="15.75" x14ac:dyDescent="0.25">
      <c r="A427" s="100" t="s">
        <v>102</v>
      </c>
      <c r="B427" s="101"/>
      <c r="C427" s="101"/>
      <c r="D427" s="101"/>
      <c r="E427" s="101"/>
      <c r="F427" s="102"/>
      <c r="G427" s="4" t="s">
        <v>103</v>
      </c>
      <c r="H427" s="103">
        <v>30</v>
      </c>
      <c r="I427" s="104"/>
      <c r="J427" s="103">
        <v>2.19</v>
      </c>
      <c r="K427" s="104"/>
      <c r="L427" s="103">
        <v>0.63</v>
      </c>
      <c r="M427" s="104"/>
      <c r="N427" s="103">
        <v>13.2</v>
      </c>
      <c r="O427" s="104"/>
      <c r="P427" s="103">
        <v>71.7</v>
      </c>
      <c r="Q427" s="104"/>
    </row>
    <row r="428" spans="1:17" ht="15.75" x14ac:dyDescent="0.25">
      <c r="A428" s="165" t="s">
        <v>118</v>
      </c>
      <c r="B428" s="101"/>
      <c r="C428" s="101"/>
      <c r="D428" s="101"/>
      <c r="E428" s="101"/>
      <c r="F428" s="102"/>
      <c r="G428" s="5" t="s">
        <v>119</v>
      </c>
      <c r="H428" s="103" t="s">
        <v>120</v>
      </c>
      <c r="I428" s="104"/>
      <c r="J428" s="103">
        <v>14.85</v>
      </c>
      <c r="K428" s="104"/>
      <c r="L428" s="103">
        <v>11.54</v>
      </c>
      <c r="M428" s="104"/>
      <c r="N428" s="103">
        <v>4.3</v>
      </c>
      <c r="O428" s="104"/>
      <c r="P428" s="103">
        <v>177.98</v>
      </c>
      <c r="Q428" s="104"/>
    </row>
    <row r="429" spans="1:17" ht="15.75" x14ac:dyDescent="0.25">
      <c r="A429" s="100" t="s">
        <v>121</v>
      </c>
      <c r="B429" s="101"/>
      <c r="C429" s="101"/>
      <c r="D429" s="101"/>
      <c r="E429" s="101"/>
      <c r="F429" s="102"/>
      <c r="G429" s="5" t="s">
        <v>41</v>
      </c>
      <c r="H429" s="103">
        <v>50</v>
      </c>
      <c r="I429" s="104"/>
      <c r="J429" s="103">
        <v>1.0900000000000001</v>
      </c>
      <c r="K429" s="104"/>
      <c r="L429" s="103">
        <v>0.05</v>
      </c>
      <c r="M429" s="104"/>
      <c r="N429" s="103">
        <v>9.43</v>
      </c>
      <c r="O429" s="104"/>
      <c r="P429" s="103">
        <v>41.81</v>
      </c>
      <c r="Q429" s="104"/>
    </row>
    <row r="430" spans="1:17" ht="15.75" x14ac:dyDescent="0.25">
      <c r="A430" s="100" t="s">
        <v>122</v>
      </c>
      <c r="B430" s="101"/>
      <c r="C430" s="101"/>
      <c r="D430" s="101"/>
      <c r="E430" s="101"/>
      <c r="F430" s="102"/>
      <c r="G430" s="5" t="s">
        <v>123</v>
      </c>
      <c r="H430" s="103">
        <v>50</v>
      </c>
      <c r="I430" s="104"/>
      <c r="J430" s="103">
        <v>0.57999999999999996</v>
      </c>
      <c r="K430" s="104"/>
      <c r="L430" s="103">
        <v>4.63</v>
      </c>
      <c r="M430" s="104"/>
      <c r="N430" s="103">
        <v>2.91</v>
      </c>
      <c r="O430" s="104"/>
      <c r="P430" s="103">
        <v>55.13</v>
      </c>
      <c r="Q430" s="104"/>
    </row>
    <row r="431" spans="1:17" ht="15.75" x14ac:dyDescent="0.25">
      <c r="A431" s="100" t="s">
        <v>21</v>
      </c>
      <c r="B431" s="101"/>
      <c r="C431" s="101"/>
      <c r="D431" s="101"/>
      <c r="E431" s="101"/>
      <c r="F431" s="102"/>
      <c r="G431" s="52" t="s">
        <v>22</v>
      </c>
      <c r="H431" s="103">
        <v>20</v>
      </c>
      <c r="I431" s="104"/>
      <c r="J431" s="103">
        <v>0.16</v>
      </c>
      <c r="K431" s="104"/>
      <c r="L431" s="103">
        <v>0.04</v>
      </c>
      <c r="M431" s="104"/>
      <c r="N431" s="103">
        <v>0.46</v>
      </c>
      <c r="O431" s="104"/>
      <c r="P431" s="103">
        <v>2.2000000000000002</v>
      </c>
      <c r="Q431" s="104"/>
    </row>
    <row r="432" spans="1:17" ht="15.75" x14ac:dyDescent="0.25">
      <c r="A432" s="100" t="s">
        <v>89</v>
      </c>
      <c r="B432" s="101"/>
      <c r="C432" s="101"/>
      <c r="D432" s="101"/>
      <c r="E432" s="101"/>
      <c r="F432" s="102"/>
      <c r="G432" s="5" t="s">
        <v>90</v>
      </c>
      <c r="H432" s="103">
        <v>150</v>
      </c>
      <c r="I432" s="104"/>
      <c r="J432" s="103">
        <v>0</v>
      </c>
      <c r="K432" s="104"/>
      <c r="L432" s="103">
        <v>0</v>
      </c>
      <c r="M432" s="104"/>
      <c r="N432" s="103">
        <v>0</v>
      </c>
      <c r="O432" s="104"/>
      <c r="P432" s="103">
        <v>0</v>
      </c>
      <c r="Q432" s="104"/>
    </row>
    <row r="433" spans="1:18" ht="15.75" x14ac:dyDescent="0.25">
      <c r="A433" s="152" t="s">
        <v>14</v>
      </c>
      <c r="B433" s="153"/>
      <c r="C433" s="153"/>
      <c r="D433" s="153"/>
      <c r="E433" s="153"/>
      <c r="F433" s="153"/>
      <c r="G433" s="153"/>
      <c r="H433" s="153"/>
      <c r="I433" s="153"/>
      <c r="J433" s="107">
        <f>+J426+J427+J428+J429+J430+J432+J431</f>
        <v>20.009999999999998</v>
      </c>
      <c r="K433" s="108"/>
      <c r="L433" s="107">
        <f>+L426+L427+L428+L429+L430+L432+L431</f>
        <v>20.13</v>
      </c>
      <c r="M433" s="108"/>
      <c r="N433" s="107">
        <f>+N426+N427+N428+N429+N430+N432+N431</f>
        <v>39.74</v>
      </c>
      <c r="O433" s="108"/>
      <c r="P433" s="107">
        <f>+P426+P427+P428+P429+P430+P432+P431</f>
        <v>418.26</v>
      </c>
      <c r="Q433" s="108"/>
    </row>
    <row r="436" spans="1:18" ht="15.75" x14ac:dyDescent="0.25">
      <c r="H436" s="107" t="s">
        <v>312</v>
      </c>
      <c r="I436" s="115"/>
      <c r="J436" s="115"/>
      <c r="K436" s="108"/>
    </row>
    <row r="438" spans="1:18" ht="15.75" x14ac:dyDescent="0.25">
      <c r="A438" s="150" t="s">
        <v>1</v>
      </c>
      <c r="B438" s="151"/>
      <c r="C438" s="151"/>
      <c r="D438" s="151"/>
      <c r="E438" s="151"/>
      <c r="F438" s="151"/>
      <c r="G438" s="155" t="s">
        <v>2</v>
      </c>
      <c r="H438" s="155" t="s">
        <v>3</v>
      </c>
      <c r="I438" s="155"/>
      <c r="J438" s="155" t="s">
        <v>4</v>
      </c>
      <c r="K438" s="155"/>
      <c r="L438" s="155"/>
      <c r="M438" s="155"/>
      <c r="N438" s="155"/>
      <c r="O438" s="155"/>
      <c r="P438" s="146" t="s">
        <v>5</v>
      </c>
      <c r="Q438" s="147"/>
    </row>
    <row r="439" spans="1:18" ht="15.75" x14ac:dyDescent="0.25">
      <c r="A439" s="151"/>
      <c r="B439" s="151"/>
      <c r="C439" s="151"/>
      <c r="D439" s="151"/>
      <c r="E439" s="151"/>
      <c r="F439" s="151"/>
      <c r="G439" s="155"/>
      <c r="H439" s="155"/>
      <c r="I439" s="155"/>
      <c r="J439" s="107" t="s">
        <v>6</v>
      </c>
      <c r="K439" s="108"/>
      <c r="L439" s="107" t="s">
        <v>7</v>
      </c>
      <c r="M439" s="108"/>
      <c r="N439" s="107" t="s">
        <v>8</v>
      </c>
      <c r="O439" s="108"/>
      <c r="P439" s="148"/>
      <c r="Q439" s="149"/>
    </row>
    <row r="440" spans="1:18" ht="15" customHeight="1" x14ac:dyDescent="0.25">
      <c r="A440" s="100" t="s">
        <v>124</v>
      </c>
      <c r="B440" s="101"/>
      <c r="C440" s="101"/>
      <c r="D440" s="101"/>
      <c r="E440" s="101"/>
      <c r="F440" s="102"/>
      <c r="G440" s="5" t="s">
        <v>92</v>
      </c>
      <c r="H440" s="103">
        <v>120</v>
      </c>
      <c r="I440" s="104"/>
      <c r="J440" s="103">
        <v>18.13</v>
      </c>
      <c r="K440" s="104"/>
      <c r="L440" s="103">
        <v>12.79</v>
      </c>
      <c r="M440" s="104"/>
      <c r="N440" s="103">
        <v>18.29</v>
      </c>
      <c r="O440" s="104"/>
      <c r="P440" s="103">
        <v>226.43</v>
      </c>
      <c r="Q440" s="104"/>
    </row>
    <row r="441" spans="1:18" ht="15" customHeight="1" x14ac:dyDescent="0.25">
      <c r="A441" s="100" t="s">
        <v>125</v>
      </c>
      <c r="B441" s="101"/>
      <c r="C441" s="101"/>
      <c r="D441" s="101"/>
      <c r="E441" s="101"/>
      <c r="F441" s="102"/>
      <c r="G441" s="7" t="s">
        <v>126</v>
      </c>
      <c r="H441" s="103">
        <v>25</v>
      </c>
      <c r="I441" s="104"/>
      <c r="J441" s="103">
        <v>0.25</v>
      </c>
      <c r="K441" s="104"/>
      <c r="L441" s="103">
        <v>0</v>
      </c>
      <c r="M441" s="104"/>
      <c r="N441" s="103">
        <v>5.94</v>
      </c>
      <c r="O441" s="104"/>
      <c r="P441" s="103">
        <v>19.170000000000002</v>
      </c>
      <c r="Q441" s="104"/>
    </row>
    <row r="442" spans="1:18" ht="15.75" x14ac:dyDescent="0.25">
      <c r="A442" s="100" t="s">
        <v>127</v>
      </c>
      <c r="B442" s="101"/>
      <c r="C442" s="101"/>
      <c r="D442" s="101"/>
      <c r="E442" s="101"/>
      <c r="F442" s="102"/>
      <c r="G442" s="5" t="s">
        <v>47</v>
      </c>
      <c r="H442" s="103">
        <v>150</v>
      </c>
      <c r="I442" s="104"/>
      <c r="J442" s="103">
        <v>0</v>
      </c>
      <c r="K442" s="104"/>
      <c r="L442" s="103">
        <v>0</v>
      </c>
      <c r="M442" s="104"/>
      <c r="N442" s="103">
        <v>0</v>
      </c>
      <c r="O442" s="104"/>
      <c r="P442" s="103">
        <v>0</v>
      </c>
      <c r="Q442" s="104"/>
    </row>
    <row r="443" spans="1:18" ht="15.75" x14ac:dyDescent="0.25">
      <c r="A443" s="100" t="s">
        <v>303</v>
      </c>
      <c r="B443" s="101"/>
      <c r="C443" s="101"/>
      <c r="D443" s="101"/>
      <c r="E443" s="101"/>
      <c r="F443" s="102"/>
      <c r="G443" s="5" t="s">
        <v>13</v>
      </c>
      <c r="H443" s="103">
        <v>200</v>
      </c>
      <c r="I443" s="104"/>
      <c r="J443" s="103">
        <v>1.44</v>
      </c>
      <c r="K443" s="104"/>
      <c r="L443" s="103">
        <v>0.56000000000000005</v>
      </c>
      <c r="M443" s="104"/>
      <c r="N443" s="103">
        <v>27.4</v>
      </c>
      <c r="O443" s="104"/>
      <c r="P443" s="103">
        <v>110</v>
      </c>
      <c r="Q443" s="104"/>
    </row>
    <row r="444" spans="1:18" ht="15.75" x14ac:dyDescent="0.25">
      <c r="A444" s="152" t="s">
        <v>14</v>
      </c>
      <c r="B444" s="153"/>
      <c r="C444" s="153"/>
      <c r="D444" s="153"/>
      <c r="E444" s="153"/>
      <c r="F444" s="153"/>
      <c r="G444" s="153"/>
      <c r="H444" s="153"/>
      <c r="I444" s="153"/>
      <c r="J444" s="107">
        <f t="shared" ref="J444:P444" si="5">+J440+J441+J442+J443</f>
        <v>19.82</v>
      </c>
      <c r="K444" s="108"/>
      <c r="L444" s="107">
        <f t="shared" si="5"/>
        <v>13.35</v>
      </c>
      <c r="M444" s="108"/>
      <c r="N444" s="107">
        <f t="shared" si="5"/>
        <v>51.629999999999995</v>
      </c>
      <c r="O444" s="108"/>
      <c r="P444" s="107">
        <f t="shared" si="5"/>
        <v>355.6</v>
      </c>
      <c r="Q444" s="108"/>
    </row>
    <row r="445" spans="1:18" ht="15.75" x14ac:dyDescent="0.25">
      <c r="A445" s="152" t="s">
        <v>45</v>
      </c>
      <c r="B445" s="153"/>
      <c r="C445" s="153"/>
      <c r="D445" s="153"/>
      <c r="E445" s="153"/>
      <c r="F445" s="153"/>
      <c r="G445" s="153"/>
      <c r="H445" s="153"/>
      <c r="I445" s="153"/>
      <c r="J445" s="109">
        <f>+J419+J433+J444</f>
        <v>51.57</v>
      </c>
      <c r="K445" s="110"/>
      <c r="L445" s="109">
        <f>+L419+L433+L444</f>
        <v>48.6</v>
      </c>
      <c r="M445" s="110"/>
      <c r="N445" s="109">
        <f>+N419+N433+N444</f>
        <v>106.17</v>
      </c>
      <c r="O445" s="110"/>
      <c r="P445" s="109">
        <f>+P419+P433+P444</f>
        <v>1009.5400000000001</v>
      </c>
      <c r="Q445" s="110"/>
    </row>
    <row r="447" spans="1:18" x14ac:dyDescent="0.25">
      <c r="R447">
        <v>8</v>
      </c>
    </row>
    <row r="448" spans="1:18" ht="15.75" x14ac:dyDescent="0.25">
      <c r="A448" s="154" t="s">
        <v>26</v>
      </c>
      <c r="B448" s="154"/>
      <c r="C448" s="154"/>
      <c r="D448" s="154"/>
      <c r="E448" s="154"/>
      <c r="F448" s="154"/>
      <c r="G448" s="154"/>
      <c r="H448" s="154"/>
    </row>
    <row r="449" spans="1:19" ht="15.75" x14ac:dyDescent="0.25">
      <c r="A449" s="19"/>
      <c r="B449" s="19"/>
      <c r="C449" s="19"/>
      <c r="D449" s="19"/>
      <c r="E449" s="19"/>
      <c r="F449" s="19"/>
      <c r="G449" s="19"/>
      <c r="H449" s="19"/>
    </row>
    <row r="450" spans="1:19" ht="15.75" x14ac:dyDescent="0.25">
      <c r="A450" s="19"/>
      <c r="B450" s="19"/>
      <c r="C450" s="19"/>
      <c r="D450" s="19"/>
      <c r="E450" s="19"/>
      <c r="F450" s="19"/>
      <c r="G450" s="19"/>
      <c r="H450" s="19"/>
    </row>
    <row r="451" spans="1:19" ht="15.75" x14ac:dyDescent="0.25">
      <c r="A451" s="47"/>
      <c r="B451" s="47"/>
      <c r="C451" s="47"/>
      <c r="D451" s="47"/>
      <c r="E451" s="47"/>
      <c r="F451" s="47"/>
      <c r="G451" s="47"/>
      <c r="H451" s="47"/>
    </row>
    <row r="452" spans="1:19" ht="15.75" x14ac:dyDescent="0.25">
      <c r="A452" s="47"/>
      <c r="B452" s="47"/>
      <c r="C452" s="47"/>
      <c r="D452" s="47"/>
      <c r="E452" s="47"/>
      <c r="F452" s="47"/>
      <c r="G452" s="47"/>
      <c r="H452" s="47"/>
    </row>
    <row r="453" spans="1:19" ht="15.75" x14ac:dyDescent="0.25">
      <c r="A453" s="47"/>
      <c r="B453" s="47"/>
      <c r="C453" s="47"/>
      <c r="D453" s="47"/>
      <c r="E453" s="47"/>
      <c r="F453" s="47"/>
      <c r="G453" s="47"/>
      <c r="H453" s="47"/>
    </row>
    <row r="454" spans="1:19" ht="15.75" x14ac:dyDescent="0.25">
      <c r="A454" s="47"/>
      <c r="B454" s="47"/>
      <c r="C454" s="47"/>
      <c r="D454" s="47"/>
      <c r="E454" s="47"/>
      <c r="F454" s="47"/>
      <c r="G454" s="47"/>
      <c r="H454" s="47"/>
    </row>
    <row r="455" spans="1:19" ht="15.75" x14ac:dyDescent="0.25">
      <c r="A455" s="47"/>
      <c r="B455" s="47"/>
      <c r="C455" s="47"/>
      <c r="D455" s="47"/>
      <c r="E455" s="47"/>
      <c r="F455" s="47"/>
      <c r="G455" s="47"/>
      <c r="H455" s="47"/>
    </row>
    <row r="456" spans="1:19" ht="15.75" x14ac:dyDescent="0.25">
      <c r="A456" s="48"/>
      <c r="B456" s="48"/>
      <c r="C456" s="48"/>
      <c r="D456" s="48"/>
      <c r="E456" s="48"/>
      <c r="F456" s="48"/>
      <c r="G456" s="48"/>
      <c r="H456" s="48"/>
    </row>
    <row r="457" spans="1:19" ht="15.75" x14ac:dyDescent="0.25">
      <c r="A457" s="48"/>
      <c r="B457" s="48"/>
      <c r="C457" s="48"/>
      <c r="D457" s="48"/>
      <c r="E457" s="48"/>
      <c r="F457" s="48"/>
      <c r="G457" s="48"/>
      <c r="H457" s="48"/>
    </row>
    <row r="458" spans="1:19" ht="15.75" x14ac:dyDescent="0.25">
      <c r="A458" s="48"/>
      <c r="B458" s="48"/>
      <c r="C458" s="48"/>
      <c r="D458" s="48"/>
      <c r="E458" s="48"/>
      <c r="F458" s="48"/>
      <c r="G458" s="48"/>
      <c r="H458" s="48"/>
    </row>
    <row r="459" spans="1:19" ht="15.75" x14ac:dyDescent="0.25">
      <c r="A459" s="19"/>
      <c r="B459" s="19"/>
      <c r="C459" s="19"/>
      <c r="D459" s="19"/>
      <c r="E459" s="19"/>
      <c r="F459" s="19"/>
      <c r="G459" s="19"/>
      <c r="H459" s="19"/>
    </row>
    <row r="461" spans="1:19" ht="15.75" x14ac:dyDescent="0.25">
      <c r="A461" s="27"/>
      <c r="B461" s="27"/>
      <c r="C461" s="27"/>
      <c r="D461" s="27"/>
      <c r="E461" s="27"/>
      <c r="F461" s="27"/>
      <c r="G461" s="27"/>
      <c r="H461" s="27"/>
    </row>
    <row r="462" spans="1:19" ht="15" customHeight="1" x14ac:dyDescent="0.25">
      <c r="A462" s="122" t="s">
        <v>299</v>
      </c>
      <c r="B462" s="123"/>
      <c r="C462" s="123"/>
      <c r="D462" s="123"/>
      <c r="E462" s="123"/>
      <c r="I462" s="39"/>
      <c r="J462" s="39"/>
      <c r="P462" s="121" t="s">
        <v>456</v>
      </c>
      <c r="Q462" s="121"/>
      <c r="R462" s="121"/>
      <c r="S462" s="121"/>
    </row>
    <row r="463" spans="1:19" ht="15" customHeight="1" x14ac:dyDescent="0.25">
      <c r="A463" s="123"/>
      <c r="B463" s="123"/>
      <c r="C463" s="123"/>
      <c r="D463" s="123"/>
      <c r="E463" s="123"/>
      <c r="I463" s="39"/>
      <c r="J463" s="39"/>
      <c r="P463" s="121"/>
      <c r="Q463" s="121"/>
      <c r="R463" s="121"/>
      <c r="S463" s="121"/>
    </row>
    <row r="464" spans="1:19" ht="15" customHeight="1" x14ac:dyDescent="0.25">
      <c r="A464" s="123"/>
      <c r="B464" s="123"/>
      <c r="C464" s="123"/>
      <c r="D464" s="123"/>
      <c r="E464" s="123"/>
      <c r="I464" s="39"/>
      <c r="J464" s="39"/>
      <c r="P464" s="121"/>
      <c r="Q464" s="121"/>
      <c r="R464" s="121"/>
      <c r="S464" s="121"/>
    </row>
    <row r="465" spans="1:19" ht="15" customHeight="1" x14ac:dyDescent="0.25">
      <c r="I465" s="39"/>
      <c r="J465" s="39"/>
      <c r="P465" s="121"/>
      <c r="Q465" s="121"/>
      <c r="R465" s="121"/>
      <c r="S465" s="121"/>
    </row>
    <row r="466" spans="1:19" ht="15" customHeight="1" x14ac:dyDescent="0.25">
      <c r="I466" s="39"/>
      <c r="J466" s="39"/>
      <c r="P466" s="121"/>
      <c r="Q466" s="121"/>
      <c r="R466" s="121"/>
      <c r="S466" s="121"/>
    </row>
    <row r="467" spans="1:19" ht="15.75" x14ac:dyDescent="0.25">
      <c r="A467" s="116" t="s">
        <v>148</v>
      </c>
      <c r="B467" s="116"/>
      <c r="C467" s="116"/>
      <c r="D467" s="116"/>
      <c r="P467" s="121"/>
      <c r="Q467" s="121"/>
      <c r="R467" s="121"/>
      <c r="S467" s="121"/>
    </row>
    <row r="469" spans="1:19" ht="15.75" x14ac:dyDescent="0.25">
      <c r="H469" s="129" t="s">
        <v>310</v>
      </c>
      <c r="I469" s="129"/>
      <c r="J469" s="129"/>
      <c r="K469" s="129"/>
    </row>
    <row r="471" spans="1:19" ht="15.75" x14ac:dyDescent="0.25">
      <c r="A471" s="156" t="s">
        <v>1</v>
      </c>
      <c r="B471" s="157"/>
      <c r="C471" s="157"/>
      <c r="D471" s="157"/>
      <c r="E471" s="157"/>
      <c r="F471" s="157"/>
      <c r="G471" s="158" t="s">
        <v>2</v>
      </c>
      <c r="H471" s="158" t="s">
        <v>3</v>
      </c>
      <c r="I471" s="158"/>
      <c r="J471" s="158" t="s">
        <v>4</v>
      </c>
      <c r="K471" s="158"/>
      <c r="L471" s="158"/>
      <c r="M471" s="158"/>
      <c r="N471" s="158"/>
      <c r="O471" s="158"/>
      <c r="P471" s="117" t="s">
        <v>5</v>
      </c>
      <c r="Q471" s="118"/>
    </row>
    <row r="472" spans="1:19" ht="15.75" x14ac:dyDescent="0.25">
      <c r="A472" s="157"/>
      <c r="B472" s="157"/>
      <c r="C472" s="157"/>
      <c r="D472" s="157"/>
      <c r="E472" s="157"/>
      <c r="F472" s="157"/>
      <c r="G472" s="158"/>
      <c r="H472" s="158"/>
      <c r="I472" s="158"/>
      <c r="J472" s="105" t="s">
        <v>6</v>
      </c>
      <c r="K472" s="106"/>
      <c r="L472" s="105" t="s">
        <v>7</v>
      </c>
      <c r="M472" s="106"/>
      <c r="N472" s="105" t="s">
        <v>8</v>
      </c>
      <c r="O472" s="106"/>
      <c r="P472" s="119"/>
      <c r="Q472" s="120"/>
    </row>
    <row r="473" spans="1:19" ht="15.75" x14ac:dyDescent="0.25">
      <c r="A473" s="93" t="s">
        <v>139</v>
      </c>
      <c r="B473" s="94"/>
      <c r="C473" s="94"/>
      <c r="D473" s="94"/>
      <c r="E473" s="94"/>
      <c r="F473" s="95"/>
      <c r="G473" s="2" t="s">
        <v>140</v>
      </c>
      <c r="H473" s="96" t="s">
        <v>48</v>
      </c>
      <c r="I473" s="97"/>
      <c r="J473" s="140">
        <v>5.22</v>
      </c>
      <c r="K473" s="141"/>
      <c r="L473" s="96" t="s">
        <v>141</v>
      </c>
      <c r="M473" s="97"/>
      <c r="N473" s="96" t="s">
        <v>142</v>
      </c>
      <c r="O473" s="97"/>
      <c r="P473" s="96" t="s">
        <v>143</v>
      </c>
      <c r="Q473" s="97"/>
    </row>
    <row r="474" spans="1:19" ht="15.75" x14ac:dyDescent="0.25">
      <c r="A474" s="93" t="s">
        <v>420</v>
      </c>
      <c r="B474" s="94"/>
      <c r="C474" s="94"/>
      <c r="D474" s="94"/>
      <c r="E474" s="94"/>
      <c r="F474" s="95"/>
      <c r="G474" s="6" t="s">
        <v>35</v>
      </c>
      <c r="H474" s="96" t="s">
        <v>44</v>
      </c>
      <c r="I474" s="97"/>
      <c r="J474" s="96" t="s">
        <v>144</v>
      </c>
      <c r="K474" s="97"/>
      <c r="L474" s="96" t="s">
        <v>145</v>
      </c>
      <c r="M474" s="97"/>
      <c r="N474" s="96" t="s">
        <v>146</v>
      </c>
      <c r="O474" s="97"/>
      <c r="P474" s="96" t="s">
        <v>147</v>
      </c>
      <c r="Q474" s="97"/>
    </row>
    <row r="475" spans="1:19" ht="15.75" x14ac:dyDescent="0.25">
      <c r="A475" s="124" t="s">
        <v>114</v>
      </c>
      <c r="B475" s="125"/>
      <c r="C475" s="125"/>
      <c r="D475" s="125"/>
      <c r="E475" s="125"/>
      <c r="F475" s="126"/>
      <c r="G475" s="6" t="s">
        <v>115</v>
      </c>
      <c r="H475" s="96" t="s">
        <v>48</v>
      </c>
      <c r="I475" s="97"/>
      <c r="J475" s="140">
        <v>0</v>
      </c>
      <c r="K475" s="141"/>
      <c r="L475" s="96" t="s">
        <v>50</v>
      </c>
      <c r="M475" s="97"/>
      <c r="N475" s="96" t="s">
        <v>50</v>
      </c>
      <c r="O475" s="97"/>
      <c r="P475" s="96" t="s">
        <v>50</v>
      </c>
      <c r="Q475" s="97"/>
    </row>
    <row r="476" spans="1:19" ht="15.75" x14ac:dyDescent="0.25">
      <c r="A476" s="127" t="s">
        <v>14</v>
      </c>
      <c r="B476" s="128"/>
      <c r="C476" s="128"/>
      <c r="D476" s="128"/>
      <c r="E476" s="128"/>
      <c r="F476" s="128"/>
      <c r="G476" s="128"/>
      <c r="H476" s="128"/>
      <c r="I476" s="128"/>
      <c r="J476" s="109">
        <f>+J473+J475+J474</f>
        <v>6.6999999999999993</v>
      </c>
      <c r="K476" s="110"/>
      <c r="L476" s="109">
        <f>+L473+L474+L475</f>
        <v>6.85</v>
      </c>
      <c r="M476" s="110"/>
      <c r="N476" s="109">
        <f>+N473+N474+N475</f>
        <v>42.08</v>
      </c>
      <c r="O476" s="110"/>
      <c r="P476" s="109">
        <f>+P473+P474+P475</f>
        <v>252.89</v>
      </c>
      <c r="Q476" s="110"/>
    </row>
    <row r="479" spans="1:19" ht="15.75" x14ac:dyDescent="0.25">
      <c r="H479" s="129" t="s">
        <v>311</v>
      </c>
      <c r="I479" s="129"/>
      <c r="J479" s="129"/>
      <c r="K479" s="129"/>
    </row>
    <row r="481" spans="1:17" ht="15.75" x14ac:dyDescent="0.25">
      <c r="A481" s="150" t="s">
        <v>1</v>
      </c>
      <c r="B481" s="151"/>
      <c r="C481" s="151"/>
      <c r="D481" s="151"/>
      <c r="E481" s="151"/>
      <c r="F481" s="151"/>
      <c r="G481" s="155" t="s">
        <v>2</v>
      </c>
      <c r="H481" s="155" t="s">
        <v>3</v>
      </c>
      <c r="I481" s="155"/>
      <c r="J481" s="155" t="s">
        <v>4</v>
      </c>
      <c r="K481" s="155"/>
      <c r="L481" s="155"/>
      <c r="M481" s="155"/>
      <c r="N481" s="155"/>
      <c r="O481" s="155"/>
      <c r="P481" s="146" t="s">
        <v>5</v>
      </c>
      <c r="Q481" s="147"/>
    </row>
    <row r="482" spans="1:17" ht="15.75" x14ac:dyDescent="0.25">
      <c r="A482" s="151"/>
      <c r="B482" s="151"/>
      <c r="C482" s="151"/>
      <c r="D482" s="151"/>
      <c r="E482" s="151"/>
      <c r="F482" s="151"/>
      <c r="G482" s="155"/>
      <c r="H482" s="155"/>
      <c r="I482" s="155"/>
      <c r="J482" s="107" t="s">
        <v>6</v>
      </c>
      <c r="K482" s="108"/>
      <c r="L482" s="107" t="s">
        <v>7</v>
      </c>
      <c r="M482" s="108"/>
      <c r="N482" s="107" t="s">
        <v>8</v>
      </c>
      <c r="O482" s="108"/>
      <c r="P482" s="148"/>
      <c r="Q482" s="149"/>
    </row>
    <row r="483" spans="1:17" ht="15.75" x14ac:dyDescent="0.25">
      <c r="A483" s="100" t="s">
        <v>363</v>
      </c>
      <c r="B483" s="101"/>
      <c r="C483" s="101"/>
      <c r="D483" s="101"/>
      <c r="E483" s="101"/>
      <c r="F483" s="102"/>
      <c r="G483" s="64" t="s">
        <v>364</v>
      </c>
      <c r="H483" s="103">
        <v>100</v>
      </c>
      <c r="I483" s="104"/>
      <c r="J483" s="103">
        <v>1.31</v>
      </c>
      <c r="K483" s="104"/>
      <c r="L483" s="103">
        <v>1.96</v>
      </c>
      <c r="M483" s="104"/>
      <c r="N483" s="103">
        <v>8.5399999999999991</v>
      </c>
      <c r="O483" s="104"/>
      <c r="P483" s="103">
        <v>53.68</v>
      </c>
      <c r="Q483" s="104"/>
    </row>
    <row r="484" spans="1:17" ht="15.75" x14ac:dyDescent="0.25">
      <c r="A484" s="100" t="s">
        <v>102</v>
      </c>
      <c r="B484" s="101"/>
      <c r="C484" s="101"/>
      <c r="D484" s="101"/>
      <c r="E484" s="101"/>
      <c r="F484" s="102"/>
      <c r="G484" s="5" t="s">
        <v>103</v>
      </c>
      <c r="H484" s="103">
        <v>30</v>
      </c>
      <c r="I484" s="104"/>
      <c r="J484" s="103">
        <v>2.19</v>
      </c>
      <c r="K484" s="104"/>
      <c r="L484" s="103">
        <v>0.63</v>
      </c>
      <c r="M484" s="104"/>
      <c r="N484" s="103">
        <v>13.2</v>
      </c>
      <c r="O484" s="104"/>
      <c r="P484" s="103">
        <v>71.7</v>
      </c>
      <c r="Q484" s="104"/>
    </row>
    <row r="485" spans="1:17" ht="15.75" x14ac:dyDescent="0.25">
      <c r="A485" s="165" t="s">
        <v>149</v>
      </c>
      <c r="B485" s="101"/>
      <c r="C485" s="101"/>
      <c r="D485" s="101"/>
      <c r="E485" s="101"/>
      <c r="F485" s="102"/>
      <c r="G485" s="5" t="s">
        <v>150</v>
      </c>
      <c r="H485" s="103">
        <v>60</v>
      </c>
      <c r="I485" s="104"/>
      <c r="J485" s="103">
        <v>10.84</v>
      </c>
      <c r="K485" s="104"/>
      <c r="L485" s="103">
        <v>4.6399999999999997</v>
      </c>
      <c r="M485" s="104"/>
      <c r="N485" s="103">
        <v>2.58</v>
      </c>
      <c r="O485" s="104"/>
      <c r="P485" s="103">
        <v>95.79</v>
      </c>
      <c r="Q485" s="104"/>
    </row>
    <row r="486" spans="1:17" ht="15.75" customHeight="1" x14ac:dyDescent="0.25">
      <c r="A486" s="100" t="s">
        <v>385</v>
      </c>
      <c r="B486" s="101"/>
      <c r="C486" s="101"/>
      <c r="D486" s="101"/>
      <c r="E486" s="101"/>
      <c r="F486" s="102"/>
      <c r="G486" s="62" t="s">
        <v>386</v>
      </c>
      <c r="H486" s="103">
        <v>50</v>
      </c>
      <c r="I486" s="104"/>
      <c r="J486" s="103">
        <v>0.8</v>
      </c>
      <c r="K486" s="104"/>
      <c r="L486" s="103">
        <v>1.48</v>
      </c>
      <c r="M486" s="104"/>
      <c r="N486" s="103">
        <v>5.57</v>
      </c>
      <c r="O486" s="104"/>
      <c r="P486" s="103">
        <v>42.22</v>
      </c>
      <c r="Q486" s="104"/>
    </row>
    <row r="487" spans="1:17" ht="15.75" x14ac:dyDescent="0.25">
      <c r="A487" s="100" t="s">
        <v>365</v>
      </c>
      <c r="B487" s="101"/>
      <c r="C487" s="101"/>
      <c r="D487" s="101"/>
      <c r="E487" s="101"/>
      <c r="F487" s="102"/>
      <c r="G487" s="8" t="s">
        <v>151</v>
      </c>
      <c r="H487" s="103">
        <v>40</v>
      </c>
      <c r="I487" s="104"/>
      <c r="J487" s="103">
        <v>0.67</v>
      </c>
      <c r="K487" s="104"/>
      <c r="L487" s="103">
        <v>1.86</v>
      </c>
      <c r="M487" s="104"/>
      <c r="N487" s="103">
        <v>4.5999999999999996</v>
      </c>
      <c r="O487" s="104"/>
      <c r="P487" s="103">
        <v>34.28</v>
      </c>
      <c r="Q487" s="104"/>
    </row>
    <row r="488" spans="1:17" ht="15.75" x14ac:dyDescent="0.25">
      <c r="A488" s="100" t="s">
        <v>254</v>
      </c>
      <c r="B488" s="101"/>
      <c r="C488" s="101"/>
      <c r="D488" s="101"/>
      <c r="E488" s="101"/>
      <c r="F488" s="102"/>
      <c r="G488" s="59" t="s">
        <v>255</v>
      </c>
      <c r="H488" s="103">
        <v>20</v>
      </c>
      <c r="I488" s="104"/>
      <c r="J488" s="103">
        <v>0.56000000000000005</v>
      </c>
      <c r="K488" s="104"/>
      <c r="L488" s="103">
        <v>0</v>
      </c>
      <c r="M488" s="104"/>
      <c r="N488" s="103">
        <v>0.26</v>
      </c>
      <c r="O488" s="104"/>
      <c r="P488" s="103">
        <v>3.8</v>
      </c>
      <c r="Q488" s="104"/>
    </row>
    <row r="489" spans="1:17" ht="15.75" x14ac:dyDescent="0.25">
      <c r="A489" s="100" t="s">
        <v>89</v>
      </c>
      <c r="B489" s="101"/>
      <c r="C489" s="101"/>
      <c r="D489" s="101"/>
      <c r="E489" s="101"/>
      <c r="F489" s="102"/>
      <c r="G489" s="73" t="s">
        <v>90</v>
      </c>
      <c r="H489" s="103">
        <v>150</v>
      </c>
      <c r="I489" s="104"/>
      <c r="J489" s="103">
        <v>0</v>
      </c>
      <c r="K489" s="104"/>
      <c r="L489" s="103">
        <v>0</v>
      </c>
      <c r="M489" s="104"/>
      <c r="N489" s="103">
        <v>0</v>
      </c>
      <c r="O489" s="104"/>
      <c r="P489" s="103">
        <v>0</v>
      </c>
      <c r="Q489" s="104"/>
    </row>
    <row r="490" spans="1:17" ht="15.75" x14ac:dyDescent="0.25">
      <c r="A490" s="152" t="s">
        <v>14</v>
      </c>
      <c r="B490" s="153"/>
      <c r="C490" s="153"/>
      <c r="D490" s="153"/>
      <c r="E490" s="153"/>
      <c r="F490" s="153"/>
      <c r="G490" s="153"/>
      <c r="H490" s="153"/>
      <c r="I490" s="153"/>
      <c r="J490" s="107">
        <f t="shared" ref="J490:P490" si="6">+J483+J484+J485+J486+J487+J489+J488</f>
        <v>16.37</v>
      </c>
      <c r="K490" s="108"/>
      <c r="L490" s="107">
        <f t="shared" si="6"/>
        <v>10.569999999999999</v>
      </c>
      <c r="M490" s="108"/>
      <c r="N490" s="107">
        <f t="shared" si="6"/>
        <v>34.75</v>
      </c>
      <c r="O490" s="108"/>
      <c r="P490" s="107">
        <f t="shared" si="6"/>
        <v>301.46999999999997</v>
      </c>
      <c r="Q490" s="108"/>
    </row>
    <row r="493" spans="1:17" ht="15.75" x14ac:dyDescent="0.25">
      <c r="H493" s="107" t="s">
        <v>312</v>
      </c>
      <c r="I493" s="115"/>
      <c r="J493" s="115"/>
      <c r="K493" s="108"/>
    </row>
    <row r="495" spans="1:17" ht="15.75" x14ac:dyDescent="0.25">
      <c r="A495" s="150" t="s">
        <v>1</v>
      </c>
      <c r="B495" s="151"/>
      <c r="C495" s="151"/>
      <c r="D495" s="151"/>
      <c r="E495" s="151"/>
      <c r="F495" s="151"/>
      <c r="G495" s="155" t="s">
        <v>2</v>
      </c>
      <c r="H495" s="155" t="s">
        <v>3</v>
      </c>
      <c r="I495" s="155"/>
      <c r="J495" s="155" t="s">
        <v>4</v>
      </c>
      <c r="K495" s="155"/>
      <c r="L495" s="155"/>
      <c r="M495" s="155"/>
      <c r="N495" s="155"/>
      <c r="O495" s="155"/>
      <c r="P495" s="146" t="s">
        <v>5</v>
      </c>
      <c r="Q495" s="147"/>
    </row>
    <row r="496" spans="1:17" ht="15.75" x14ac:dyDescent="0.25">
      <c r="A496" s="151"/>
      <c r="B496" s="151"/>
      <c r="C496" s="151"/>
      <c r="D496" s="151"/>
      <c r="E496" s="151"/>
      <c r="F496" s="151"/>
      <c r="G496" s="155"/>
      <c r="H496" s="155"/>
      <c r="I496" s="155"/>
      <c r="J496" s="107" t="s">
        <v>6</v>
      </c>
      <c r="K496" s="108"/>
      <c r="L496" s="107" t="s">
        <v>7</v>
      </c>
      <c r="M496" s="108"/>
      <c r="N496" s="107" t="s">
        <v>8</v>
      </c>
      <c r="O496" s="108"/>
      <c r="P496" s="148"/>
      <c r="Q496" s="149"/>
    </row>
    <row r="497" spans="1:18" ht="15.75" x14ac:dyDescent="0.25">
      <c r="A497" s="100" t="s">
        <v>256</v>
      </c>
      <c r="B497" s="101"/>
      <c r="C497" s="101"/>
      <c r="D497" s="101"/>
      <c r="E497" s="101"/>
      <c r="F497" s="102"/>
      <c r="G497" s="26" t="s">
        <v>257</v>
      </c>
      <c r="H497" s="103">
        <v>90</v>
      </c>
      <c r="I497" s="104"/>
      <c r="J497" s="103">
        <v>7.22</v>
      </c>
      <c r="K497" s="104"/>
      <c r="L497" s="103">
        <v>9.4</v>
      </c>
      <c r="M497" s="104"/>
      <c r="N497" s="103">
        <v>37.22</v>
      </c>
      <c r="O497" s="104"/>
      <c r="P497" s="103">
        <v>265.04000000000002</v>
      </c>
      <c r="Q497" s="104"/>
    </row>
    <row r="498" spans="1:18" ht="15.75" x14ac:dyDescent="0.25">
      <c r="A498" s="100" t="s">
        <v>125</v>
      </c>
      <c r="B498" s="101"/>
      <c r="C498" s="101"/>
      <c r="D498" s="101"/>
      <c r="E498" s="101"/>
      <c r="F498" s="102"/>
      <c r="G498" s="53" t="s">
        <v>126</v>
      </c>
      <c r="H498" s="103">
        <v>30</v>
      </c>
      <c r="I498" s="104"/>
      <c r="J498" s="103">
        <v>0.3</v>
      </c>
      <c r="K498" s="104"/>
      <c r="L498" s="103">
        <v>0</v>
      </c>
      <c r="M498" s="104"/>
      <c r="N498" s="103">
        <v>7.33</v>
      </c>
      <c r="O498" s="104"/>
      <c r="P498" s="103">
        <v>23.83</v>
      </c>
      <c r="Q498" s="104"/>
    </row>
    <row r="499" spans="1:18" ht="15.75" x14ac:dyDescent="0.25">
      <c r="A499" s="100" t="s">
        <v>303</v>
      </c>
      <c r="B499" s="101"/>
      <c r="C499" s="101"/>
      <c r="D499" s="101"/>
      <c r="E499" s="101"/>
      <c r="F499" s="102"/>
      <c r="G499" s="8" t="s">
        <v>13</v>
      </c>
      <c r="H499" s="103">
        <v>200</v>
      </c>
      <c r="I499" s="104"/>
      <c r="J499" s="103">
        <v>1.44</v>
      </c>
      <c r="K499" s="104"/>
      <c r="L499" s="103">
        <v>0.56000000000000005</v>
      </c>
      <c r="M499" s="104"/>
      <c r="N499" s="103">
        <v>27.4</v>
      </c>
      <c r="O499" s="104"/>
      <c r="P499" s="103">
        <v>110</v>
      </c>
      <c r="Q499" s="104"/>
    </row>
    <row r="500" spans="1:18" ht="15.75" x14ac:dyDescent="0.25">
      <c r="A500" s="100" t="s">
        <v>36</v>
      </c>
      <c r="B500" s="101"/>
      <c r="C500" s="101"/>
      <c r="D500" s="101"/>
      <c r="E500" s="101"/>
      <c r="F500" s="102"/>
      <c r="G500" s="30" t="s">
        <v>12</v>
      </c>
      <c r="H500" s="103">
        <v>150</v>
      </c>
      <c r="I500" s="104"/>
      <c r="J500" s="103">
        <v>0</v>
      </c>
      <c r="K500" s="104"/>
      <c r="L500" s="103">
        <v>0</v>
      </c>
      <c r="M500" s="104"/>
      <c r="N500" s="103">
        <v>0</v>
      </c>
      <c r="O500" s="104"/>
      <c r="P500" s="103">
        <v>0</v>
      </c>
      <c r="Q500" s="104"/>
    </row>
    <row r="501" spans="1:18" ht="15.75" x14ac:dyDescent="0.25">
      <c r="A501" s="152" t="s">
        <v>14</v>
      </c>
      <c r="B501" s="153"/>
      <c r="C501" s="153"/>
      <c r="D501" s="153"/>
      <c r="E501" s="153"/>
      <c r="F501" s="153"/>
      <c r="G501" s="153"/>
      <c r="H501" s="153"/>
      <c r="I501" s="153"/>
      <c r="J501" s="107">
        <f>+J497+J498+J499</f>
        <v>8.9599999999999991</v>
      </c>
      <c r="K501" s="108"/>
      <c r="L501" s="107">
        <f>+L497+L498+L499</f>
        <v>9.9600000000000009</v>
      </c>
      <c r="M501" s="108"/>
      <c r="N501" s="107">
        <f>+N497+N498+N499+N500</f>
        <v>71.949999999999989</v>
      </c>
      <c r="O501" s="108"/>
      <c r="P501" s="107">
        <f>+P497+P498+P499+P500</f>
        <v>398.87</v>
      </c>
      <c r="Q501" s="108"/>
    </row>
    <row r="502" spans="1:18" ht="15.75" x14ac:dyDescent="0.25">
      <c r="A502" s="152" t="s">
        <v>45</v>
      </c>
      <c r="B502" s="153"/>
      <c r="C502" s="153"/>
      <c r="D502" s="153"/>
      <c r="E502" s="153"/>
      <c r="F502" s="153"/>
      <c r="G502" s="153"/>
      <c r="H502" s="153"/>
      <c r="I502" s="153"/>
      <c r="J502" s="109">
        <f>+J476+J490+J501</f>
        <v>32.03</v>
      </c>
      <c r="K502" s="110"/>
      <c r="L502" s="109">
        <f>+L476+L490+L501</f>
        <v>27.38</v>
      </c>
      <c r="M502" s="110"/>
      <c r="N502" s="109">
        <f>+N476+N490+N501</f>
        <v>148.77999999999997</v>
      </c>
      <c r="O502" s="110"/>
      <c r="P502" s="109">
        <f>+P476+P490+P501</f>
        <v>953.2299999999999</v>
      </c>
      <c r="Q502" s="110"/>
    </row>
    <row r="504" spans="1:18" x14ac:dyDescent="0.25">
      <c r="R504">
        <v>9</v>
      </c>
    </row>
    <row r="505" spans="1:18" ht="15.75" x14ac:dyDescent="0.25">
      <c r="A505" s="154" t="s">
        <v>26</v>
      </c>
      <c r="B505" s="154"/>
      <c r="C505" s="154"/>
      <c r="D505" s="154"/>
      <c r="E505" s="154"/>
      <c r="F505" s="154"/>
      <c r="G505" s="154"/>
      <c r="H505" s="154"/>
    </row>
    <row r="506" spans="1:18" ht="15.75" x14ac:dyDescent="0.25">
      <c r="A506" s="47"/>
      <c r="B506" s="47"/>
      <c r="C506" s="47"/>
      <c r="D506" s="47"/>
      <c r="E506" s="47"/>
      <c r="F506" s="47"/>
      <c r="G506" s="47"/>
      <c r="H506" s="47"/>
    </row>
    <row r="507" spans="1:18" ht="15.75" x14ac:dyDescent="0.25">
      <c r="A507" s="58"/>
      <c r="B507" s="58"/>
      <c r="C507" s="58"/>
      <c r="D507" s="58"/>
      <c r="E507" s="58"/>
      <c r="F507" s="58"/>
      <c r="G507" s="58"/>
      <c r="H507" s="58"/>
    </row>
    <row r="508" spans="1:18" ht="15.75" x14ac:dyDescent="0.25">
      <c r="A508" s="58"/>
      <c r="B508" s="58"/>
      <c r="C508" s="58"/>
      <c r="D508" s="58"/>
      <c r="E508" s="58"/>
      <c r="F508" s="58"/>
      <c r="G508" s="58"/>
      <c r="H508" s="58"/>
    </row>
    <row r="509" spans="1:18" ht="15.75" x14ac:dyDescent="0.25">
      <c r="A509" s="58"/>
      <c r="B509" s="58"/>
      <c r="C509" s="58"/>
      <c r="D509" s="58"/>
      <c r="E509" s="58"/>
      <c r="F509" s="58"/>
      <c r="G509" s="58"/>
      <c r="H509" s="58"/>
    </row>
    <row r="510" spans="1:18" ht="15.75" x14ac:dyDescent="0.25">
      <c r="A510" s="58"/>
      <c r="B510" s="58"/>
      <c r="C510" s="58"/>
      <c r="D510" s="58"/>
      <c r="E510" s="58"/>
      <c r="F510" s="58"/>
      <c r="G510" s="58"/>
      <c r="H510" s="58"/>
    </row>
    <row r="511" spans="1:18" ht="15.75" x14ac:dyDescent="0.25">
      <c r="A511" s="58"/>
      <c r="B511" s="58"/>
      <c r="C511" s="58"/>
      <c r="D511" s="58"/>
      <c r="E511" s="58"/>
      <c r="F511" s="58"/>
      <c r="G511" s="58"/>
      <c r="H511" s="58"/>
    </row>
    <row r="512" spans="1:18" ht="15.75" x14ac:dyDescent="0.25">
      <c r="A512" s="58"/>
      <c r="B512" s="58"/>
      <c r="C512" s="58"/>
      <c r="D512" s="58"/>
      <c r="E512" s="58"/>
      <c r="F512" s="58"/>
      <c r="G512" s="58"/>
      <c r="H512" s="58"/>
    </row>
    <row r="513" spans="1:19" ht="15.75" x14ac:dyDescent="0.25">
      <c r="A513" s="58"/>
      <c r="B513" s="58"/>
      <c r="C513" s="58"/>
      <c r="D513" s="58"/>
      <c r="E513" s="58"/>
      <c r="F513" s="58"/>
      <c r="G513" s="58"/>
      <c r="H513" s="58"/>
    </row>
    <row r="514" spans="1:19" ht="15.75" x14ac:dyDescent="0.25">
      <c r="A514" s="58"/>
      <c r="B514" s="58"/>
      <c r="C514" s="58"/>
      <c r="D514" s="58"/>
      <c r="E514" s="58"/>
      <c r="F514" s="58"/>
      <c r="G514" s="58"/>
      <c r="H514" s="58"/>
    </row>
    <row r="515" spans="1:19" ht="15.75" x14ac:dyDescent="0.25">
      <c r="A515" s="58"/>
      <c r="B515" s="58"/>
      <c r="C515" s="58"/>
      <c r="D515" s="58"/>
      <c r="E515" s="58"/>
      <c r="F515" s="58"/>
      <c r="G515" s="58"/>
      <c r="H515" s="58"/>
    </row>
    <row r="516" spans="1:19" ht="15.75" x14ac:dyDescent="0.25">
      <c r="A516" s="58"/>
      <c r="B516" s="58"/>
      <c r="C516" s="58"/>
      <c r="D516" s="58"/>
      <c r="E516" s="58"/>
      <c r="F516" s="58"/>
      <c r="G516" s="58"/>
      <c r="H516" s="58"/>
    </row>
    <row r="517" spans="1:19" ht="15.75" x14ac:dyDescent="0.25">
      <c r="A517" s="58"/>
      <c r="B517" s="58"/>
      <c r="C517" s="58"/>
      <c r="D517" s="58"/>
      <c r="E517" s="58"/>
      <c r="F517" s="58"/>
      <c r="G517" s="58"/>
      <c r="H517" s="58"/>
    </row>
    <row r="518" spans="1:19" ht="15.75" x14ac:dyDescent="0.25">
      <c r="A518" s="58"/>
      <c r="B518" s="58"/>
      <c r="C518" s="58"/>
      <c r="D518" s="58"/>
      <c r="E518" s="58"/>
      <c r="F518" s="58"/>
      <c r="G518" s="58"/>
      <c r="H518" s="58"/>
    </row>
    <row r="519" spans="1:19" x14ac:dyDescent="0.25">
      <c r="A519" s="122" t="s">
        <v>299</v>
      </c>
      <c r="B519" s="123"/>
      <c r="C519" s="123"/>
      <c r="D519" s="123"/>
      <c r="E519" s="123"/>
      <c r="I519" s="39"/>
      <c r="J519" s="39"/>
      <c r="P519" s="121" t="s">
        <v>456</v>
      </c>
      <c r="Q519" s="121"/>
      <c r="R519" s="121"/>
      <c r="S519" s="121"/>
    </row>
    <row r="520" spans="1:19" x14ac:dyDescent="0.25">
      <c r="A520" s="123"/>
      <c r="B520" s="123"/>
      <c r="C520" s="123"/>
      <c r="D520" s="123"/>
      <c r="E520" s="123"/>
      <c r="I520" s="39"/>
      <c r="J520" s="39"/>
      <c r="P520" s="121"/>
      <c r="Q520" s="121"/>
      <c r="R520" s="121"/>
      <c r="S520" s="121"/>
    </row>
    <row r="521" spans="1:19" x14ac:dyDescent="0.25">
      <c r="A521" s="123"/>
      <c r="B521" s="123"/>
      <c r="C521" s="123"/>
      <c r="D521" s="123"/>
      <c r="E521" s="123"/>
      <c r="I521" s="39"/>
      <c r="J521" s="39"/>
      <c r="P521" s="121"/>
      <c r="Q521" s="121"/>
      <c r="R521" s="121"/>
      <c r="S521" s="121"/>
    </row>
    <row r="522" spans="1:19" x14ac:dyDescent="0.25">
      <c r="I522" s="39"/>
      <c r="J522" s="39"/>
      <c r="P522" s="121"/>
      <c r="Q522" s="121"/>
      <c r="R522" s="121"/>
      <c r="S522" s="121"/>
    </row>
    <row r="523" spans="1:19" x14ac:dyDescent="0.25">
      <c r="I523" s="39"/>
      <c r="J523" s="39"/>
      <c r="P523" s="121"/>
      <c r="Q523" s="121"/>
      <c r="R523" s="121"/>
      <c r="S523" s="121"/>
    </row>
    <row r="524" spans="1:19" ht="15.75" x14ac:dyDescent="0.25">
      <c r="A524" s="116" t="s">
        <v>403</v>
      </c>
      <c r="B524" s="116"/>
      <c r="C524" s="116"/>
      <c r="D524" s="116"/>
      <c r="P524" s="121"/>
      <c r="Q524" s="121"/>
      <c r="R524" s="121"/>
      <c r="S524" s="121"/>
    </row>
    <row r="526" spans="1:19" ht="15.75" x14ac:dyDescent="0.25">
      <c r="H526" s="129" t="s">
        <v>310</v>
      </c>
      <c r="I526" s="129"/>
      <c r="J526" s="129"/>
      <c r="K526" s="129"/>
    </row>
    <row r="528" spans="1:19" ht="15.75" x14ac:dyDescent="0.25">
      <c r="A528" s="156" t="s">
        <v>1</v>
      </c>
      <c r="B528" s="157"/>
      <c r="C528" s="157"/>
      <c r="D528" s="157"/>
      <c r="E528" s="157"/>
      <c r="F528" s="157"/>
      <c r="G528" s="158" t="s">
        <v>2</v>
      </c>
      <c r="H528" s="158" t="s">
        <v>3</v>
      </c>
      <c r="I528" s="158"/>
      <c r="J528" s="158" t="s">
        <v>4</v>
      </c>
      <c r="K528" s="158"/>
      <c r="L528" s="158"/>
      <c r="M528" s="158"/>
      <c r="N528" s="158"/>
      <c r="O528" s="158"/>
      <c r="P528" s="117" t="s">
        <v>5</v>
      </c>
      <c r="Q528" s="118"/>
    </row>
    <row r="529" spans="1:17" ht="15.75" x14ac:dyDescent="0.25">
      <c r="A529" s="157"/>
      <c r="B529" s="157"/>
      <c r="C529" s="157"/>
      <c r="D529" s="157"/>
      <c r="E529" s="157"/>
      <c r="F529" s="157"/>
      <c r="G529" s="158"/>
      <c r="H529" s="158"/>
      <c r="I529" s="158"/>
      <c r="J529" s="105" t="s">
        <v>6</v>
      </c>
      <c r="K529" s="106"/>
      <c r="L529" s="105" t="s">
        <v>7</v>
      </c>
      <c r="M529" s="106"/>
      <c r="N529" s="105" t="s">
        <v>8</v>
      </c>
      <c r="O529" s="106"/>
      <c r="P529" s="119"/>
      <c r="Q529" s="120"/>
    </row>
    <row r="530" spans="1:17" ht="15" customHeight="1" x14ac:dyDescent="0.25">
      <c r="A530" s="124" t="s">
        <v>249</v>
      </c>
      <c r="B530" s="125"/>
      <c r="C530" s="125"/>
      <c r="D530" s="125"/>
      <c r="E530" s="125"/>
      <c r="F530" s="126"/>
      <c r="G530" s="2" t="s">
        <v>128</v>
      </c>
      <c r="H530" s="96" t="s">
        <v>48</v>
      </c>
      <c r="I530" s="97"/>
      <c r="J530" s="140">
        <v>6.15</v>
      </c>
      <c r="K530" s="141"/>
      <c r="L530" s="96" t="s">
        <v>72</v>
      </c>
      <c r="M530" s="97"/>
      <c r="N530" s="96" t="s">
        <v>328</v>
      </c>
      <c r="O530" s="97"/>
      <c r="P530" s="96" t="s">
        <v>329</v>
      </c>
      <c r="Q530" s="97"/>
    </row>
    <row r="531" spans="1:17" ht="15.75" x14ac:dyDescent="0.25">
      <c r="A531" s="93" t="s">
        <v>111</v>
      </c>
      <c r="B531" s="94"/>
      <c r="C531" s="94"/>
      <c r="D531" s="94"/>
      <c r="E531" s="94"/>
      <c r="F531" s="95"/>
      <c r="G531" s="6" t="s">
        <v>112</v>
      </c>
      <c r="H531" s="96" t="s">
        <v>129</v>
      </c>
      <c r="I531" s="97"/>
      <c r="J531" s="96" t="s">
        <v>130</v>
      </c>
      <c r="K531" s="97"/>
      <c r="L531" s="96" t="s">
        <v>131</v>
      </c>
      <c r="M531" s="97"/>
      <c r="N531" s="96" t="s">
        <v>132</v>
      </c>
      <c r="O531" s="97"/>
      <c r="P531" s="96" t="s">
        <v>133</v>
      </c>
      <c r="Q531" s="97"/>
    </row>
    <row r="532" spans="1:17" ht="15.75" x14ac:dyDescent="0.25">
      <c r="A532" s="124" t="s">
        <v>36</v>
      </c>
      <c r="B532" s="125"/>
      <c r="C532" s="125"/>
      <c r="D532" s="125"/>
      <c r="E532" s="125"/>
      <c r="F532" s="126"/>
      <c r="G532" s="6" t="s">
        <v>12</v>
      </c>
      <c r="H532" s="96" t="s">
        <v>48</v>
      </c>
      <c r="I532" s="97"/>
      <c r="J532" s="140">
        <v>0</v>
      </c>
      <c r="K532" s="141"/>
      <c r="L532" s="96" t="s">
        <v>50</v>
      </c>
      <c r="M532" s="97"/>
      <c r="N532" s="96" t="s">
        <v>50</v>
      </c>
      <c r="O532" s="97"/>
      <c r="P532" s="96" t="s">
        <v>50</v>
      </c>
      <c r="Q532" s="97"/>
    </row>
    <row r="533" spans="1:17" ht="15.75" x14ac:dyDescent="0.25">
      <c r="A533" s="93" t="s">
        <v>303</v>
      </c>
      <c r="B533" s="94"/>
      <c r="C533" s="94"/>
      <c r="D533" s="94"/>
      <c r="E533" s="94"/>
      <c r="F533" s="95"/>
      <c r="G533" s="2" t="s">
        <v>13</v>
      </c>
      <c r="H533" s="96" t="s">
        <v>48</v>
      </c>
      <c r="I533" s="97"/>
      <c r="J533" s="96" t="s">
        <v>77</v>
      </c>
      <c r="K533" s="97"/>
      <c r="L533" s="96" t="s">
        <v>78</v>
      </c>
      <c r="M533" s="97"/>
      <c r="N533" s="96" t="s">
        <v>79</v>
      </c>
      <c r="O533" s="97"/>
      <c r="P533" s="96" t="s">
        <v>80</v>
      </c>
      <c r="Q533" s="97"/>
    </row>
    <row r="534" spans="1:17" ht="15.75" x14ac:dyDescent="0.25">
      <c r="A534" s="127" t="s">
        <v>14</v>
      </c>
      <c r="B534" s="128"/>
      <c r="C534" s="128"/>
      <c r="D534" s="128"/>
      <c r="E534" s="128"/>
      <c r="F534" s="128"/>
      <c r="G534" s="128"/>
      <c r="H534" s="128"/>
      <c r="I534" s="128"/>
      <c r="J534" s="109">
        <f>+J530+J532+J533+J531</f>
        <v>8.07</v>
      </c>
      <c r="K534" s="142"/>
      <c r="L534" s="109">
        <f>+L530+L531+L533+L532</f>
        <v>5.66</v>
      </c>
      <c r="M534" s="142"/>
      <c r="N534" s="109">
        <f>+N530+N531+N533+N532</f>
        <v>55.67</v>
      </c>
      <c r="O534" s="142"/>
      <c r="P534" s="109">
        <f>+P530+P531+P533+P532</f>
        <v>295.46000000000004</v>
      </c>
      <c r="Q534" s="142"/>
    </row>
    <row r="536" spans="1:17" ht="15.75" x14ac:dyDescent="0.25">
      <c r="H536" s="129" t="s">
        <v>311</v>
      </c>
      <c r="I536" s="129"/>
      <c r="J536" s="129"/>
      <c r="K536" s="129"/>
    </row>
    <row r="538" spans="1:17" ht="15.75" x14ac:dyDescent="0.25">
      <c r="A538" s="150" t="s">
        <v>1</v>
      </c>
      <c r="B538" s="151"/>
      <c r="C538" s="151"/>
      <c r="D538" s="151"/>
      <c r="E538" s="151"/>
      <c r="F538" s="151"/>
      <c r="G538" s="155" t="s">
        <v>2</v>
      </c>
      <c r="H538" s="155" t="s">
        <v>3</v>
      </c>
      <c r="I538" s="155"/>
      <c r="J538" s="155" t="s">
        <v>4</v>
      </c>
      <c r="K538" s="155"/>
      <c r="L538" s="155"/>
      <c r="M538" s="155"/>
      <c r="N538" s="155"/>
      <c r="O538" s="155"/>
      <c r="P538" s="146" t="s">
        <v>5</v>
      </c>
      <c r="Q538" s="147"/>
    </row>
    <row r="539" spans="1:17" ht="15.75" x14ac:dyDescent="0.25">
      <c r="A539" s="151"/>
      <c r="B539" s="151"/>
      <c r="C539" s="151"/>
      <c r="D539" s="151"/>
      <c r="E539" s="151"/>
      <c r="F539" s="151"/>
      <c r="G539" s="155"/>
      <c r="H539" s="155"/>
      <c r="I539" s="155"/>
      <c r="J539" s="107" t="s">
        <v>6</v>
      </c>
      <c r="K539" s="108"/>
      <c r="L539" s="107" t="s">
        <v>7</v>
      </c>
      <c r="M539" s="108"/>
      <c r="N539" s="107" t="s">
        <v>8</v>
      </c>
      <c r="O539" s="108"/>
      <c r="P539" s="148"/>
      <c r="Q539" s="149"/>
    </row>
    <row r="540" spans="1:17" ht="15.75" customHeight="1" x14ac:dyDescent="0.25">
      <c r="A540" s="130" t="s">
        <v>421</v>
      </c>
      <c r="B540" s="131"/>
      <c r="C540" s="131"/>
      <c r="D540" s="131"/>
      <c r="E540" s="131"/>
      <c r="F540" s="132"/>
      <c r="G540" s="163" t="s">
        <v>251</v>
      </c>
      <c r="H540" s="111">
        <v>100</v>
      </c>
      <c r="I540" s="112"/>
      <c r="J540" s="111">
        <v>1.1100000000000001</v>
      </c>
      <c r="K540" s="112"/>
      <c r="L540" s="111">
        <v>2.15</v>
      </c>
      <c r="M540" s="112"/>
      <c r="N540" s="111">
        <v>8.08</v>
      </c>
      <c r="O540" s="112"/>
      <c r="P540" s="111">
        <v>53.56</v>
      </c>
      <c r="Q540" s="112"/>
    </row>
    <row r="541" spans="1:17" ht="15.75" customHeight="1" x14ac:dyDescent="0.25">
      <c r="A541" s="160"/>
      <c r="B541" s="161"/>
      <c r="C541" s="161"/>
      <c r="D541" s="161"/>
      <c r="E541" s="161"/>
      <c r="F541" s="162"/>
      <c r="G541" s="164"/>
      <c r="H541" s="113"/>
      <c r="I541" s="114"/>
      <c r="J541" s="113"/>
      <c r="K541" s="114"/>
      <c r="L541" s="113"/>
      <c r="M541" s="114"/>
      <c r="N541" s="113"/>
      <c r="O541" s="114"/>
      <c r="P541" s="113"/>
      <c r="Q541" s="114"/>
    </row>
    <row r="542" spans="1:17" ht="15.75" x14ac:dyDescent="0.25">
      <c r="A542" s="100" t="s">
        <v>102</v>
      </c>
      <c r="B542" s="101"/>
      <c r="C542" s="101"/>
      <c r="D542" s="101"/>
      <c r="E542" s="101"/>
      <c r="F542" s="102"/>
      <c r="G542" s="20" t="s">
        <v>103</v>
      </c>
      <c r="H542" s="103">
        <v>30</v>
      </c>
      <c r="I542" s="104"/>
      <c r="J542" s="103">
        <v>2.19</v>
      </c>
      <c r="K542" s="104"/>
      <c r="L542" s="103">
        <v>0.63</v>
      </c>
      <c r="M542" s="104"/>
      <c r="N542" s="103">
        <v>13.2</v>
      </c>
      <c r="O542" s="104"/>
      <c r="P542" s="103">
        <v>71.7</v>
      </c>
      <c r="Q542" s="104"/>
    </row>
    <row r="543" spans="1:17" ht="15.75" x14ac:dyDescent="0.25">
      <c r="A543" s="165" t="s">
        <v>134</v>
      </c>
      <c r="B543" s="101"/>
      <c r="C543" s="101"/>
      <c r="D543" s="101"/>
      <c r="E543" s="101"/>
      <c r="F543" s="102"/>
      <c r="G543" s="5" t="s">
        <v>135</v>
      </c>
      <c r="H543" s="103" t="s">
        <v>136</v>
      </c>
      <c r="I543" s="104"/>
      <c r="J543" s="103">
        <v>14.55</v>
      </c>
      <c r="K543" s="104"/>
      <c r="L543" s="103">
        <v>5.88</v>
      </c>
      <c r="M543" s="104"/>
      <c r="N543" s="103">
        <v>13.74</v>
      </c>
      <c r="O543" s="104"/>
      <c r="P543" s="103">
        <v>141.22999999999999</v>
      </c>
      <c r="Q543" s="104"/>
    </row>
    <row r="544" spans="1:17" ht="15.75" x14ac:dyDescent="0.25">
      <c r="A544" s="100" t="s">
        <v>21</v>
      </c>
      <c r="B544" s="101"/>
      <c r="C544" s="101"/>
      <c r="D544" s="101"/>
      <c r="E544" s="101"/>
      <c r="F544" s="102"/>
      <c r="G544" s="5" t="s">
        <v>22</v>
      </c>
      <c r="H544" s="103">
        <v>50</v>
      </c>
      <c r="I544" s="104"/>
      <c r="J544" s="103">
        <v>0.4</v>
      </c>
      <c r="K544" s="104"/>
      <c r="L544" s="103">
        <v>0.1</v>
      </c>
      <c r="M544" s="104"/>
      <c r="N544" s="103">
        <v>1.1599999999999999</v>
      </c>
      <c r="O544" s="104"/>
      <c r="P544" s="103">
        <v>5.5</v>
      </c>
      <c r="Q544" s="104"/>
    </row>
    <row r="545" spans="1:18" ht="15.75" x14ac:dyDescent="0.25">
      <c r="A545" s="100" t="s">
        <v>448</v>
      </c>
      <c r="B545" s="101"/>
      <c r="C545" s="101"/>
      <c r="D545" s="101"/>
      <c r="E545" s="101"/>
      <c r="F545" s="102"/>
      <c r="G545" s="81" t="s">
        <v>430</v>
      </c>
      <c r="H545" s="103">
        <v>10</v>
      </c>
      <c r="I545" s="104"/>
      <c r="J545" s="103">
        <v>0.28000000000000003</v>
      </c>
      <c r="K545" s="104"/>
      <c r="L545" s="103">
        <v>0.03</v>
      </c>
      <c r="M545" s="104"/>
      <c r="N545" s="103">
        <v>0.35</v>
      </c>
      <c r="O545" s="104"/>
      <c r="P545" s="103">
        <v>2.2000000000000002</v>
      </c>
      <c r="Q545" s="104"/>
    </row>
    <row r="546" spans="1:18" ht="15.75" x14ac:dyDescent="0.25">
      <c r="A546" s="100" t="s">
        <v>279</v>
      </c>
      <c r="B546" s="101"/>
      <c r="C546" s="101"/>
      <c r="D546" s="101"/>
      <c r="E546" s="101"/>
      <c r="F546" s="102"/>
      <c r="G546" s="20" t="s">
        <v>100</v>
      </c>
      <c r="H546" s="103">
        <v>100</v>
      </c>
      <c r="I546" s="104"/>
      <c r="J546" s="103">
        <v>0.5</v>
      </c>
      <c r="K546" s="104"/>
      <c r="L546" s="103">
        <v>0</v>
      </c>
      <c r="M546" s="104"/>
      <c r="N546" s="103">
        <v>8.6999999999999993</v>
      </c>
      <c r="O546" s="104"/>
      <c r="P546" s="103">
        <v>52</v>
      </c>
      <c r="Q546" s="104"/>
    </row>
    <row r="547" spans="1:18" ht="15.75" x14ac:dyDescent="0.25">
      <c r="A547" s="152" t="s">
        <v>14</v>
      </c>
      <c r="B547" s="153"/>
      <c r="C547" s="153"/>
      <c r="D547" s="153"/>
      <c r="E547" s="153"/>
      <c r="F547" s="153"/>
      <c r="G547" s="153"/>
      <c r="H547" s="153"/>
      <c r="I547" s="153"/>
      <c r="J547" s="107">
        <f t="shared" ref="J547:P547" si="7">+J540+J542+J543+J544+J546+J545</f>
        <v>19.03</v>
      </c>
      <c r="K547" s="108"/>
      <c r="L547" s="107">
        <f t="shared" si="7"/>
        <v>8.7899999999999991</v>
      </c>
      <c r="M547" s="108"/>
      <c r="N547" s="107">
        <f t="shared" si="7"/>
        <v>45.23</v>
      </c>
      <c r="O547" s="108"/>
      <c r="P547" s="107">
        <f t="shared" si="7"/>
        <v>326.19</v>
      </c>
      <c r="Q547" s="108"/>
    </row>
    <row r="549" spans="1:18" ht="15.75" x14ac:dyDescent="0.25">
      <c r="H549" s="107" t="s">
        <v>312</v>
      </c>
      <c r="I549" s="115"/>
      <c r="J549" s="115"/>
      <c r="K549" s="108"/>
    </row>
    <row r="551" spans="1:18" ht="15.75" x14ac:dyDescent="0.25">
      <c r="A551" s="150" t="s">
        <v>1</v>
      </c>
      <c r="B551" s="151"/>
      <c r="C551" s="151"/>
      <c r="D551" s="151"/>
      <c r="E551" s="151"/>
      <c r="F551" s="151"/>
      <c r="G551" s="155" t="s">
        <v>2</v>
      </c>
      <c r="H551" s="155" t="s">
        <v>3</v>
      </c>
      <c r="I551" s="155"/>
      <c r="J551" s="155" t="s">
        <v>4</v>
      </c>
      <c r="K551" s="155"/>
      <c r="L551" s="155"/>
      <c r="M551" s="155"/>
      <c r="N551" s="155"/>
      <c r="O551" s="155"/>
      <c r="P551" s="146" t="s">
        <v>5</v>
      </c>
      <c r="Q551" s="147"/>
    </row>
    <row r="552" spans="1:18" ht="15.75" x14ac:dyDescent="0.25">
      <c r="A552" s="151"/>
      <c r="B552" s="151"/>
      <c r="C552" s="151"/>
      <c r="D552" s="151"/>
      <c r="E552" s="151"/>
      <c r="F552" s="151"/>
      <c r="G552" s="155"/>
      <c r="H552" s="155"/>
      <c r="I552" s="155"/>
      <c r="J552" s="107" t="s">
        <v>6</v>
      </c>
      <c r="K552" s="108"/>
      <c r="L552" s="107" t="s">
        <v>7</v>
      </c>
      <c r="M552" s="108"/>
      <c r="N552" s="107" t="s">
        <v>8</v>
      </c>
      <c r="O552" s="108"/>
      <c r="P552" s="148"/>
      <c r="Q552" s="149"/>
    </row>
    <row r="553" spans="1:18" x14ac:dyDescent="0.25">
      <c r="A553" s="130" t="s">
        <v>443</v>
      </c>
      <c r="B553" s="131"/>
      <c r="C553" s="131"/>
      <c r="D553" s="131"/>
      <c r="E553" s="131"/>
      <c r="F553" s="132"/>
      <c r="G553" s="163" t="s">
        <v>137</v>
      </c>
      <c r="H553" s="111" t="s">
        <v>138</v>
      </c>
      <c r="I553" s="112"/>
      <c r="J553" s="111">
        <v>7.6</v>
      </c>
      <c r="K553" s="112"/>
      <c r="L553" s="111">
        <v>10.46</v>
      </c>
      <c r="M553" s="112"/>
      <c r="N553" s="111">
        <v>20.010000000000002</v>
      </c>
      <c r="O553" s="112"/>
      <c r="P553" s="111">
        <v>193.51</v>
      </c>
      <c r="Q553" s="112"/>
    </row>
    <row r="554" spans="1:18" x14ac:dyDescent="0.25">
      <c r="A554" s="160"/>
      <c r="B554" s="161"/>
      <c r="C554" s="161"/>
      <c r="D554" s="161"/>
      <c r="E554" s="161"/>
      <c r="F554" s="162"/>
      <c r="G554" s="164"/>
      <c r="H554" s="113"/>
      <c r="I554" s="114"/>
      <c r="J554" s="113"/>
      <c r="K554" s="114"/>
      <c r="L554" s="113"/>
      <c r="M554" s="114"/>
      <c r="N554" s="113"/>
      <c r="O554" s="114"/>
      <c r="P554" s="113"/>
      <c r="Q554" s="114"/>
    </row>
    <row r="555" spans="1:18" ht="15.75" x14ac:dyDescent="0.25">
      <c r="A555" s="100" t="s">
        <v>29</v>
      </c>
      <c r="B555" s="101"/>
      <c r="C555" s="101"/>
      <c r="D555" s="101"/>
      <c r="E555" s="101"/>
      <c r="F555" s="102"/>
      <c r="G555" s="7" t="s">
        <v>30</v>
      </c>
      <c r="H555" s="103">
        <v>150</v>
      </c>
      <c r="I555" s="104"/>
      <c r="J555" s="103">
        <v>4.2</v>
      </c>
      <c r="K555" s="104"/>
      <c r="L555" s="103">
        <v>3.75</v>
      </c>
      <c r="M555" s="104"/>
      <c r="N555" s="103">
        <v>6.15</v>
      </c>
      <c r="O555" s="104"/>
      <c r="P555" s="103">
        <v>88.5</v>
      </c>
      <c r="Q555" s="104"/>
    </row>
    <row r="556" spans="1:18" ht="15.75" x14ac:dyDescent="0.25">
      <c r="A556" s="100" t="s">
        <v>265</v>
      </c>
      <c r="B556" s="101"/>
      <c r="C556" s="101"/>
      <c r="D556" s="101"/>
      <c r="E556" s="101"/>
      <c r="F556" s="102"/>
      <c r="G556" s="29" t="s">
        <v>208</v>
      </c>
      <c r="H556" s="103">
        <v>10</v>
      </c>
      <c r="I556" s="104"/>
      <c r="J556" s="103">
        <v>0.84</v>
      </c>
      <c r="K556" s="104"/>
      <c r="L556" s="103">
        <v>0.24</v>
      </c>
      <c r="M556" s="104"/>
      <c r="N556" s="103">
        <v>8.1999999999999993</v>
      </c>
      <c r="O556" s="104"/>
      <c r="P556" s="103">
        <v>36.9</v>
      </c>
      <c r="Q556" s="104"/>
    </row>
    <row r="557" spans="1:18" ht="15.75" x14ac:dyDescent="0.25">
      <c r="A557" s="152" t="s">
        <v>14</v>
      </c>
      <c r="B557" s="153"/>
      <c r="C557" s="153"/>
      <c r="D557" s="153"/>
      <c r="E557" s="153"/>
      <c r="F557" s="153"/>
      <c r="G557" s="153"/>
      <c r="H557" s="153"/>
      <c r="I557" s="153"/>
      <c r="J557" s="107">
        <f>+J553+J555+J556</f>
        <v>12.64</v>
      </c>
      <c r="K557" s="108"/>
      <c r="L557" s="107">
        <f>+L553+L555+L556</f>
        <v>14.450000000000001</v>
      </c>
      <c r="M557" s="108"/>
      <c r="N557" s="107">
        <f>+N553+N555+N556</f>
        <v>34.36</v>
      </c>
      <c r="O557" s="108"/>
      <c r="P557" s="107">
        <f>+P553+P555+P556</f>
        <v>318.90999999999997</v>
      </c>
      <c r="Q557" s="108"/>
    </row>
    <row r="558" spans="1:18" ht="15.75" x14ac:dyDescent="0.25">
      <c r="A558" s="152" t="s">
        <v>45</v>
      </c>
      <c r="B558" s="153"/>
      <c r="C558" s="153"/>
      <c r="D558" s="153"/>
      <c r="E558" s="153"/>
      <c r="F558" s="153"/>
      <c r="G558" s="153"/>
      <c r="H558" s="153"/>
      <c r="I558" s="153"/>
      <c r="J558" s="109">
        <f>+J534+J547+J557</f>
        <v>39.74</v>
      </c>
      <c r="K558" s="143"/>
      <c r="L558" s="109">
        <f>+L534+L547+L557</f>
        <v>28.9</v>
      </c>
      <c r="M558" s="142"/>
      <c r="N558" s="109">
        <f>+N534+N547+N557</f>
        <v>135.26</v>
      </c>
      <c r="O558" s="110"/>
      <c r="P558" s="109">
        <f>+P534+P547+P557</f>
        <v>940.56000000000006</v>
      </c>
      <c r="Q558" s="110"/>
    </row>
    <row r="560" spans="1:18" x14ac:dyDescent="0.25">
      <c r="R560">
        <v>10</v>
      </c>
    </row>
    <row r="561" spans="1:8" ht="15.75" x14ac:dyDescent="0.25">
      <c r="A561" s="154" t="s">
        <v>26</v>
      </c>
      <c r="B561" s="154"/>
      <c r="C561" s="154"/>
      <c r="D561" s="154"/>
      <c r="E561" s="154"/>
      <c r="F561" s="154"/>
      <c r="G561" s="154"/>
      <c r="H561" s="154"/>
    </row>
    <row r="562" spans="1:8" ht="15.75" x14ac:dyDescent="0.25">
      <c r="A562" s="47"/>
      <c r="B562" s="47"/>
      <c r="C562" s="47"/>
      <c r="D562" s="47"/>
      <c r="E562" s="47"/>
      <c r="F562" s="47"/>
      <c r="G562" s="47"/>
      <c r="H562" s="47"/>
    </row>
    <row r="563" spans="1:8" ht="15.75" x14ac:dyDescent="0.25">
      <c r="A563" s="58"/>
      <c r="B563" s="58"/>
      <c r="C563" s="58"/>
      <c r="D563" s="58"/>
      <c r="E563" s="58"/>
      <c r="F563" s="58"/>
      <c r="G563" s="58"/>
      <c r="H563" s="58"/>
    </row>
    <row r="564" spans="1:8" ht="15.75" x14ac:dyDescent="0.25">
      <c r="A564" s="58"/>
      <c r="B564" s="58"/>
      <c r="C564" s="58"/>
      <c r="D564" s="58"/>
      <c r="E564" s="58"/>
      <c r="F564" s="58"/>
      <c r="G564" s="58"/>
      <c r="H564" s="58"/>
    </row>
    <row r="565" spans="1:8" ht="15.75" x14ac:dyDescent="0.25">
      <c r="A565" s="58"/>
      <c r="B565" s="58"/>
      <c r="C565" s="58"/>
      <c r="D565" s="58"/>
      <c r="E565" s="58"/>
      <c r="F565" s="58"/>
      <c r="G565" s="58"/>
      <c r="H565" s="58"/>
    </row>
    <row r="566" spans="1:8" ht="15.75" x14ac:dyDescent="0.25">
      <c r="A566" s="58"/>
      <c r="B566" s="58"/>
      <c r="C566" s="58"/>
      <c r="D566" s="58"/>
      <c r="E566" s="58"/>
      <c r="F566" s="58"/>
      <c r="G566" s="58"/>
      <c r="H566" s="58"/>
    </row>
    <row r="567" spans="1:8" ht="15.75" x14ac:dyDescent="0.25">
      <c r="A567" s="58"/>
      <c r="B567" s="58"/>
      <c r="C567" s="58"/>
      <c r="D567" s="58"/>
      <c r="E567" s="58"/>
      <c r="F567" s="58"/>
      <c r="G567" s="58"/>
      <c r="H567" s="58"/>
    </row>
    <row r="568" spans="1:8" ht="15.75" x14ac:dyDescent="0.25">
      <c r="A568" s="58"/>
      <c r="B568" s="58"/>
      <c r="C568" s="58"/>
      <c r="D568" s="58"/>
      <c r="E568" s="58"/>
      <c r="F568" s="58"/>
      <c r="G568" s="58"/>
      <c r="H568" s="58"/>
    </row>
    <row r="569" spans="1:8" ht="15.75" x14ac:dyDescent="0.25">
      <c r="A569" s="58"/>
      <c r="B569" s="58"/>
      <c r="C569" s="58"/>
      <c r="D569" s="58"/>
      <c r="E569" s="58"/>
      <c r="F569" s="58"/>
      <c r="G569" s="58"/>
      <c r="H569" s="58"/>
    </row>
    <row r="570" spans="1:8" ht="15.75" x14ac:dyDescent="0.25">
      <c r="A570" s="58"/>
      <c r="B570" s="58"/>
      <c r="C570" s="58"/>
      <c r="D570" s="58"/>
      <c r="E570" s="58"/>
      <c r="F570" s="58"/>
      <c r="G570" s="58"/>
      <c r="H570" s="58"/>
    </row>
    <row r="571" spans="1:8" ht="15.75" x14ac:dyDescent="0.25">
      <c r="A571" s="58"/>
      <c r="B571" s="58"/>
      <c r="C571" s="58"/>
      <c r="D571" s="58"/>
      <c r="E571" s="58"/>
      <c r="F571" s="58"/>
      <c r="G571" s="58"/>
      <c r="H571" s="58"/>
    </row>
    <row r="572" spans="1:8" ht="15.75" x14ac:dyDescent="0.25">
      <c r="A572" s="58"/>
      <c r="B572" s="58"/>
      <c r="C572" s="58"/>
      <c r="D572" s="58"/>
      <c r="E572" s="58"/>
      <c r="F572" s="58"/>
      <c r="G572" s="58"/>
      <c r="H572" s="58"/>
    </row>
    <row r="573" spans="1:8" ht="15.75" x14ac:dyDescent="0.25">
      <c r="A573" s="58"/>
      <c r="B573" s="58"/>
      <c r="C573" s="58"/>
      <c r="D573" s="58"/>
      <c r="E573" s="58"/>
      <c r="F573" s="58"/>
      <c r="G573" s="58"/>
      <c r="H573" s="58"/>
    </row>
    <row r="574" spans="1:8" ht="15.75" x14ac:dyDescent="0.25">
      <c r="A574" s="58"/>
      <c r="B574" s="58"/>
      <c r="C574" s="58"/>
      <c r="D574" s="58"/>
      <c r="E574" s="58"/>
      <c r="F574" s="58"/>
      <c r="G574" s="58"/>
      <c r="H574" s="58"/>
    </row>
    <row r="575" spans="1:8" ht="15.75" x14ac:dyDescent="0.25">
      <c r="A575" s="92"/>
      <c r="B575" s="92"/>
      <c r="C575" s="92"/>
      <c r="D575" s="92"/>
      <c r="E575" s="92"/>
      <c r="F575" s="92"/>
      <c r="G575" s="92"/>
      <c r="H575" s="92"/>
    </row>
    <row r="576" spans="1:8" ht="15.75" x14ac:dyDescent="0.25">
      <c r="A576" s="58"/>
      <c r="B576" s="58"/>
      <c r="C576" s="58"/>
      <c r="D576" s="58"/>
      <c r="E576" s="58"/>
      <c r="F576" s="58"/>
      <c r="G576" s="58"/>
      <c r="H576" s="58"/>
    </row>
    <row r="577" spans="1:19" ht="15" customHeight="1" x14ac:dyDescent="0.25">
      <c r="A577" s="122" t="s">
        <v>299</v>
      </c>
      <c r="B577" s="123"/>
      <c r="C577" s="123"/>
      <c r="D577" s="123"/>
      <c r="E577" s="123"/>
      <c r="I577" s="39"/>
      <c r="J577" s="39"/>
      <c r="P577" s="121" t="s">
        <v>456</v>
      </c>
      <c r="Q577" s="121"/>
      <c r="R577" s="121"/>
      <c r="S577" s="121"/>
    </row>
    <row r="578" spans="1:19" ht="15" customHeight="1" x14ac:dyDescent="0.25">
      <c r="A578" s="123"/>
      <c r="B578" s="123"/>
      <c r="C578" s="123"/>
      <c r="D578" s="123"/>
      <c r="E578" s="123"/>
      <c r="I578" s="39"/>
      <c r="J578" s="39"/>
      <c r="P578" s="121"/>
      <c r="Q578" s="121"/>
      <c r="R578" s="121"/>
      <c r="S578" s="121"/>
    </row>
    <row r="579" spans="1:19" ht="15" customHeight="1" x14ac:dyDescent="0.25">
      <c r="A579" s="123"/>
      <c r="B579" s="123"/>
      <c r="C579" s="123"/>
      <c r="D579" s="123"/>
      <c r="E579" s="123"/>
      <c r="I579" s="39"/>
      <c r="J579" s="39"/>
      <c r="P579" s="121"/>
      <c r="Q579" s="121"/>
      <c r="R579" s="121"/>
      <c r="S579" s="121"/>
    </row>
    <row r="580" spans="1:19" ht="15" customHeight="1" x14ac:dyDescent="0.25">
      <c r="I580" s="39"/>
      <c r="J580" s="39"/>
      <c r="P580" s="121"/>
      <c r="Q580" s="121"/>
      <c r="R580" s="121"/>
      <c r="S580" s="121"/>
    </row>
    <row r="581" spans="1:19" ht="15" customHeight="1" x14ac:dyDescent="0.25">
      <c r="I581" s="39"/>
      <c r="J581" s="39"/>
      <c r="P581" s="121"/>
      <c r="Q581" s="121"/>
      <c r="R581" s="121"/>
      <c r="S581" s="121"/>
    </row>
    <row r="582" spans="1:19" ht="15.75" x14ac:dyDescent="0.25">
      <c r="A582" s="116" t="s">
        <v>177</v>
      </c>
      <c r="B582" s="116"/>
      <c r="C582" s="116"/>
      <c r="D582" s="116"/>
      <c r="P582" s="121"/>
      <c r="Q582" s="121"/>
      <c r="R582" s="121"/>
      <c r="S582" s="121"/>
    </row>
    <row r="584" spans="1:19" ht="15.75" x14ac:dyDescent="0.25">
      <c r="H584" s="129" t="s">
        <v>310</v>
      </c>
      <c r="I584" s="129"/>
      <c r="J584" s="129"/>
      <c r="K584" s="129"/>
    </row>
    <row r="586" spans="1:19" ht="15.75" x14ac:dyDescent="0.25">
      <c r="A586" s="156" t="s">
        <v>1</v>
      </c>
      <c r="B586" s="157"/>
      <c r="C586" s="157"/>
      <c r="D586" s="157"/>
      <c r="E586" s="157"/>
      <c r="F586" s="157"/>
      <c r="G586" s="158" t="s">
        <v>2</v>
      </c>
      <c r="H586" s="158" t="s">
        <v>3</v>
      </c>
      <c r="I586" s="158"/>
      <c r="J586" s="158" t="s">
        <v>4</v>
      </c>
      <c r="K586" s="158"/>
      <c r="L586" s="158"/>
      <c r="M586" s="158"/>
      <c r="N586" s="158"/>
      <c r="O586" s="158"/>
      <c r="P586" s="117" t="s">
        <v>5</v>
      </c>
      <c r="Q586" s="118"/>
    </row>
    <row r="587" spans="1:19" ht="15.75" x14ac:dyDescent="0.25">
      <c r="A587" s="157"/>
      <c r="B587" s="157"/>
      <c r="C587" s="157"/>
      <c r="D587" s="157"/>
      <c r="E587" s="157"/>
      <c r="F587" s="157"/>
      <c r="G587" s="158"/>
      <c r="H587" s="158"/>
      <c r="I587" s="158"/>
      <c r="J587" s="105" t="s">
        <v>6</v>
      </c>
      <c r="K587" s="106"/>
      <c r="L587" s="105" t="s">
        <v>7</v>
      </c>
      <c r="M587" s="106"/>
      <c r="N587" s="105" t="s">
        <v>8</v>
      </c>
      <c r="O587" s="106"/>
      <c r="P587" s="119"/>
      <c r="Q587" s="120"/>
    </row>
    <row r="588" spans="1:19" ht="15.75" x14ac:dyDescent="0.25">
      <c r="A588" s="93" t="s">
        <v>281</v>
      </c>
      <c r="B588" s="94"/>
      <c r="C588" s="94"/>
      <c r="D588" s="94"/>
      <c r="E588" s="94"/>
      <c r="F588" s="95"/>
      <c r="G588" s="2" t="s">
        <v>282</v>
      </c>
      <c r="H588" s="96" t="s">
        <v>283</v>
      </c>
      <c r="I588" s="97"/>
      <c r="J588" s="140">
        <v>9.6199999999999992</v>
      </c>
      <c r="K588" s="141"/>
      <c r="L588" s="96" t="s">
        <v>284</v>
      </c>
      <c r="M588" s="97"/>
      <c r="N588" s="96" t="s">
        <v>285</v>
      </c>
      <c r="O588" s="97"/>
      <c r="P588" s="96" t="s">
        <v>286</v>
      </c>
      <c r="Q588" s="97"/>
    </row>
    <row r="589" spans="1:19" ht="15.75" x14ac:dyDescent="0.25">
      <c r="A589" s="93" t="s">
        <v>36</v>
      </c>
      <c r="B589" s="94"/>
      <c r="C589" s="94"/>
      <c r="D589" s="94"/>
      <c r="E589" s="94"/>
      <c r="F589" s="95"/>
      <c r="G589" s="10" t="s">
        <v>12</v>
      </c>
      <c r="H589" s="96" t="s">
        <v>48</v>
      </c>
      <c r="I589" s="97"/>
      <c r="J589" s="96" t="s">
        <v>50</v>
      </c>
      <c r="K589" s="97"/>
      <c r="L589" s="96" t="s">
        <v>50</v>
      </c>
      <c r="M589" s="97"/>
      <c r="N589" s="96" t="s">
        <v>50</v>
      </c>
      <c r="O589" s="97"/>
      <c r="P589" s="96" t="s">
        <v>50</v>
      </c>
      <c r="Q589" s="97"/>
    </row>
    <row r="590" spans="1:19" ht="15.75" x14ac:dyDescent="0.25">
      <c r="A590" s="127" t="s">
        <v>14</v>
      </c>
      <c r="B590" s="128"/>
      <c r="C590" s="128"/>
      <c r="D590" s="128"/>
      <c r="E590" s="128"/>
      <c r="F590" s="128"/>
      <c r="G590" s="128"/>
      <c r="H590" s="128"/>
      <c r="I590" s="128"/>
      <c r="J590" s="109">
        <f t="shared" ref="J590:P590" si="8">+J588+J589</f>
        <v>9.6199999999999992</v>
      </c>
      <c r="K590" s="110"/>
      <c r="L590" s="109">
        <f t="shared" si="8"/>
        <v>8.75</v>
      </c>
      <c r="M590" s="110"/>
      <c r="N590" s="109">
        <f t="shared" si="8"/>
        <v>38.4</v>
      </c>
      <c r="O590" s="110"/>
      <c r="P590" s="109">
        <f t="shared" si="8"/>
        <v>278.3</v>
      </c>
      <c r="Q590" s="110"/>
    </row>
    <row r="593" spans="1:17" ht="15.75" x14ac:dyDescent="0.25">
      <c r="H593" s="129" t="s">
        <v>311</v>
      </c>
      <c r="I593" s="129"/>
      <c r="J593" s="129"/>
      <c r="K593" s="129"/>
    </row>
    <row r="595" spans="1:17" ht="15.75" x14ac:dyDescent="0.25">
      <c r="A595" s="150" t="s">
        <v>1</v>
      </c>
      <c r="B595" s="151"/>
      <c r="C595" s="151"/>
      <c r="D595" s="151"/>
      <c r="E595" s="151"/>
      <c r="F595" s="151"/>
      <c r="G595" s="155" t="s">
        <v>2</v>
      </c>
      <c r="H595" s="155" t="s">
        <v>3</v>
      </c>
      <c r="I595" s="155"/>
      <c r="J595" s="155" t="s">
        <v>4</v>
      </c>
      <c r="K595" s="155"/>
      <c r="L595" s="155"/>
      <c r="M595" s="155"/>
      <c r="N595" s="155"/>
      <c r="O595" s="155"/>
      <c r="P595" s="146" t="s">
        <v>5</v>
      </c>
      <c r="Q595" s="147"/>
    </row>
    <row r="596" spans="1:17" ht="15.75" x14ac:dyDescent="0.25">
      <c r="A596" s="151"/>
      <c r="B596" s="151"/>
      <c r="C596" s="151"/>
      <c r="D596" s="151"/>
      <c r="E596" s="151"/>
      <c r="F596" s="151"/>
      <c r="G596" s="155"/>
      <c r="H596" s="155"/>
      <c r="I596" s="155"/>
      <c r="J596" s="107" t="s">
        <v>6</v>
      </c>
      <c r="K596" s="108"/>
      <c r="L596" s="107" t="s">
        <v>7</v>
      </c>
      <c r="M596" s="108"/>
      <c r="N596" s="107" t="s">
        <v>8</v>
      </c>
      <c r="O596" s="108"/>
      <c r="P596" s="148"/>
      <c r="Q596" s="149"/>
    </row>
    <row r="597" spans="1:17" ht="15.75" customHeight="1" x14ac:dyDescent="0.25">
      <c r="A597" s="130" t="s">
        <v>449</v>
      </c>
      <c r="B597" s="131"/>
      <c r="C597" s="131"/>
      <c r="D597" s="131"/>
      <c r="E597" s="131"/>
      <c r="F597" s="132"/>
      <c r="G597" s="90" t="s">
        <v>336</v>
      </c>
      <c r="H597" s="103">
        <v>100</v>
      </c>
      <c r="I597" s="104"/>
      <c r="J597" s="103">
        <v>0.65</v>
      </c>
      <c r="K597" s="104"/>
      <c r="L597" s="103">
        <v>3.81</v>
      </c>
      <c r="M597" s="104"/>
      <c r="N597" s="103">
        <v>3.08</v>
      </c>
      <c r="O597" s="104"/>
      <c r="P597" s="103">
        <v>49.63</v>
      </c>
      <c r="Q597" s="104"/>
    </row>
    <row r="598" spans="1:17" ht="15.75" x14ac:dyDescent="0.25">
      <c r="A598" s="100" t="s">
        <v>37</v>
      </c>
      <c r="B598" s="101"/>
      <c r="C598" s="101"/>
      <c r="D598" s="101"/>
      <c r="E598" s="101"/>
      <c r="F598" s="102"/>
      <c r="G598" s="8" t="s">
        <v>17</v>
      </c>
      <c r="H598" s="103">
        <v>30</v>
      </c>
      <c r="I598" s="104"/>
      <c r="J598" s="103">
        <v>1.98</v>
      </c>
      <c r="K598" s="104"/>
      <c r="L598" s="103">
        <v>0.39</v>
      </c>
      <c r="M598" s="104"/>
      <c r="N598" s="103">
        <v>14.46</v>
      </c>
      <c r="O598" s="104"/>
      <c r="P598" s="103">
        <v>66.900000000000006</v>
      </c>
      <c r="Q598" s="104"/>
    </row>
    <row r="599" spans="1:17" ht="15.75" customHeight="1" x14ac:dyDescent="0.25">
      <c r="A599" s="100" t="s">
        <v>447</v>
      </c>
      <c r="B599" s="101"/>
      <c r="C599" s="101"/>
      <c r="D599" s="101"/>
      <c r="E599" s="101"/>
      <c r="F599" s="102"/>
      <c r="G599" s="70" t="s">
        <v>446</v>
      </c>
      <c r="H599" s="116">
        <v>80</v>
      </c>
      <c r="I599" s="116"/>
      <c r="J599" s="116">
        <v>16.34</v>
      </c>
      <c r="K599" s="116"/>
      <c r="L599" s="116">
        <v>7.41</v>
      </c>
      <c r="M599" s="116"/>
      <c r="N599" s="116">
        <v>3.18</v>
      </c>
      <c r="O599" s="116"/>
      <c r="P599" s="116">
        <v>144.01</v>
      </c>
      <c r="Q599" s="116"/>
    </row>
    <row r="600" spans="1:17" ht="15.75" customHeight="1" x14ac:dyDescent="0.25">
      <c r="A600" s="100" t="s">
        <v>121</v>
      </c>
      <c r="B600" s="101"/>
      <c r="C600" s="101"/>
      <c r="D600" s="101"/>
      <c r="E600" s="101"/>
      <c r="F600" s="102"/>
      <c r="G600" s="59" t="s">
        <v>41</v>
      </c>
      <c r="H600" s="116">
        <v>50</v>
      </c>
      <c r="I600" s="116"/>
      <c r="J600" s="116">
        <v>1.0900000000000001</v>
      </c>
      <c r="K600" s="116"/>
      <c r="L600" s="116">
        <v>0.05</v>
      </c>
      <c r="M600" s="116"/>
      <c r="N600" s="116">
        <v>9.43</v>
      </c>
      <c r="O600" s="116"/>
      <c r="P600" s="116">
        <v>41.81</v>
      </c>
      <c r="Q600" s="116"/>
    </row>
    <row r="601" spans="1:17" ht="15.75" x14ac:dyDescent="0.25">
      <c r="A601" s="100" t="s">
        <v>444</v>
      </c>
      <c r="B601" s="101"/>
      <c r="C601" s="101"/>
      <c r="D601" s="101"/>
      <c r="E601" s="101"/>
      <c r="F601" s="102"/>
      <c r="G601" s="83" t="s">
        <v>445</v>
      </c>
      <c r="H601" s="103">
        <v>40</v>
      </c>
      <c r="I601" s="104"/>
      <c r="J601" s="103">
        <v>1.61</v>
      </c>
      <c r="K601" s="104"/>
      <c r="L601" s="103">
        <v>2.97</v>
      </c>
      <c r="M601" s="104"/>
      <c r="N601" s="103">
        <v>5.75</v>
      </c>
      <c r="O601" s="104"/>
      <c r="P601" s="103">
        <v>53.09</v>
      </c>
      <c r="Q601" s="104"/>
    </row>
    <row r="602" spans="1:17" ht="15.75" x14ac:dyDescent="0.25">
      <c r="A602" s="100" t="s">
        <v>21</v>
      </c>
      <c r="B602" s="101"/>
      <c r="C602" s="101"/>
      <c r="D602" s="101"/>
      <c r="E602" s="101"/>
      <c r="F602" s="102"/>
      <c r="G602" s="52" t="s">
        <v>22</v>
      </c>
      <c r="H602" s="103">
        <v>40</v>
      </c>
      <c r="I602" s="104"/>
      <c r="J602" s="103">
        <v>0.32</v>
      </c>
      <c r="K602" s="104"/>
      <c r="L602" s="103">
        <v>0.08</v>
      </c>
      <c r="M602" s="104"/>
      <c r="N602" s="103">
        <v>0.92</v>
      </c>
      <c r="O602" s="104"/>
      <c r="P602" s="103">
        <v>4.4000000000000004</v>
      </c>
      <c r="Q602" s="104"/>
    </row>
    <row r="603" spans="1:17" ht="15.75" x14ac:dyDescent="0.25">
      <c r="A603" s="100" t="s">
        <v>89</v>
      </c>
      <c r="B603" s="101"/>
      <c r="C603" s="101"/>
      <c r="D603" s="101"/>
      <c r="E603" s="101"/>
      <c r="F603" s="102"/>
      <c r="G603" s="73" t="s">
        <v>90</v>
      </c>
      <c r="H603" s="103">
        <v>150</v>
      </c>
      <c r="I603" s="104"/>
      <c r="J603" s="103">
        <v>0</v>
      </c>
      <c r="K603" s="104"/>
      <c r="L603" s="103">
        <v>0</v>
      </c>
      <c r="M603" s="104"/>
      <c r="N603" s="103">
        <v>0</v>
      </c>
      <c r="O603" s="104"/>
      <c r="P603" s="103">
        <v>0</v>
      </c>
      <c r="Q603" s="104"/>
    </row>
    <row r="604" spans="1:17" ht="15.75" x14ac:dyDescent="0.25">
      <c r="A604" s="152" t="s">
        <v>14</v>
      </c>
      <c r="B604" s="153"/>
      <c r="C604" s="153"/>
      <c r="D604" s="153"/>
      <c r="E604" s="153"/>
      <c r="F604" s="153"/>
      <c r="G604" s="153"/>
      <c r="H604" s="153"/>
      <c r="I604" s="153"/>
      <c r="J604" s="107">
        <f>+J597+J598+J599+J600+J601+J603+J602</f>
        <v>21.99</v>
      </c>
      <c r="K604" s="108"/>
      <c r="L604" s="107">
        <f>+L597+L598+L599+L600+L601+L603+L602</f>
        <v>14.71</v>
      </c>
      <c r="M604" s="108"/>
      <c r="N604" s="107">
        <f>+N597+N598+N599+N600+N601+N603+N602</f>
        <v>36.82</v>
      </c>
      <c r="O604" s="108"/>
      <c r="P604" s="107">
        <f>+P597+P598+P599+P600+P601+P603+P602</f>
        <v>359.83999999999992</v>
      </c>
      <c r="Q604" s="108"/>
    </row>
    <row r="607" spans="1:17" ht="15.75" x14ac:dyDescent="0.25">
      <c r="H607" s="107" t="s">
        <v>312</v>
      </c>
      <c r="I607" s="115"/>
      <c r="J607" s="115"/>
      <c r="K607" s="108"/>
    </row>
    <row r="609" spans="1:18" ht="15.75" x14ac:dyDescent="0.25">
      <c r="A609" s="150" t="s">
        <v>1</v>
      </c>
      <c r="B609" s="151"/>
      <c r="C609" s="151"/>
      <c r="D609" s="151"/>
      <c r="E609" s="151"/>
      <c r="F609" s="151"/>
      <c r="G609" s="155" t="s">
        <v>2</v>
      </c>
      <c r="H609" s="155" t="s">
        <v>3</v>
      </c>
      <c r="I609" s="155"/>
      <c r="J609" s="155" t="s">
        <v>4</v>
      </c>
      <c r="K609" s="155"/>
      <c r="L609" s="155"/>
      <c r="M609" s="155"/>
      <c r="N609" s="155"/>
      <c r="O609" s="155"/>
      <c r="P609" s="146" t="s">
        <v>5</v>
      </c>
      <c r="Q609" s="147"/>
    </row>
    <row r="610" spans="1:18" ht="15.75" x14ac:dyDescent="0.25">
      <c r="A610" s="151"/>
      <c r="B610" s="151"/>
      <c r="C610" s="151"/>
      <c r="D610" s="151"/>
      <c r="E610" s="151"/>
      <c r="F610" s="151"/>
      <c r="G610" s="155"/>
      <c r="H610" s="155"/>
      <c r="I610" s="155"/>
      <c r="J610" s="107" t="s">
        <v>6</v>
      </c>
      <c r="K610" s="108"/>
      <c r="L610" s="107" t="s">
        <v>7</v>
      </c>
      <c r="M610" s="108"/>
      <c r="N610" s="107" t="s">
        <v>8</v>
      </c>
      <c r="O610" s="108"/>
      <c r="P610" s="148"/>
      <c r="Q610" s="149"/>
    </row>
    <row r="611" spans="1:18" ht="15.75" x14ac:dyDescent="0.25">
      <c r="A611" s="100" t="s">
        <v>179</v>
      </c>
      <c r="B611" s="101"/>
      <c r="C611" s="101"/>
      <c r="D611" s="101"/>
      <c r="E611" s="101"/>
      <c r="F611" s="102"/>
      <c r="G611" s="11" t="s">
        <v>180</v>
      </c>
      <c r="H611" s="103">
        <v>100</v>
      </c>
      <c r="I611" s="104"/>
      <c r="J611" s="103">
        <v>13.47</v>
      </c>
      <c r="K611" s="104"/>
      <c r="L611" s="103">
        <v>12.39</v>
      </c>
      <c r="M611" s="104"/>
      <c r="N611" s="103">
        <v>18.48</v>
      </c>
      <c r="O611" s="104"/>
      <c r="P611" s="103">
        <v>238.64</v>
      </c>
      <c r="Q611" s="104"/>
    </row>
    <row r="612" spans="1:18" ht="15.75" x14ac:dyDescent="0.25">
      <c r="A612" s="100" t="s">
        <v>194</v>
      </c>
      <c r="B612" s="101"/>
      <c r="C612" s="101"/>
      <c r="D612" s="101"/>
      <c r="E612" s="101"/>
      <c r="F612" s="102"/>
      <c r="G612" s="63" t="s">
        <v>57</v>
      </c>
      <c r="H612" s="96" t="s">
        <v>154</v>
      </c>
      <c r="I612" s="97"/>
      <c r="J612" s="96" t="s">
        <v>367</v>
      </c>
      <c r="K612" s="97"/>
      <c r="L612" s="96" t="s">
        <v>181</v>
      </c>
      <c r="M612" s="97"/>
      <c r="N612" s="96" t="s">
        <v>367</v>
      </c>
      <c r="O612" s="97"/>
      <c r="P612" s="96" t="s">
        <v>368</v>
      </c>
      <c r="Q612" s="97"/>
    </row>
    <row r="613" spans="1:18" ht="15.75" x14ac:dyDescent="0.25">
      <c r="A613" s="100" t="s">
        <v>182</v>
      </c>
      <c r="B613" s="101"/>
      <c r="C613" s="101"/>
      <c r="D613" s="101"/>
      <c r="E613" s="101"/>
      <c r="F613" s="102"/>
      <c r="G613" s="11" t="s">
        <v>47</v>
      </c>
      <c r="H613" s="96" t="s">
        <v>48</v>
      </c>
      <c r="I613" s="97"/>
      <c r="J613" s="96" t="s">
        <v>50</v>
      </c>
      <c r="K613" s="97"/>
      <c r="L613" s="96" t="s">
        <v>50</v>
      </c>
      <c r="M613" s="97"/>
      <c r="N613" s="96" t="s">
        <v>50</v>
      </c>
      <c r="O613" s="97"/>
      <c r="P613" s="96" t="s">
        <v>50</v>
      </c>
      <c r="Q613" s="97"/>
    </row>
    <row r="614" spans="1:18" ht="15.75" x14ac:dyDescent="0.25">
      <c r="A614" s="100" t="s">
        <v>303</v>
      </c>
      <c r="B614" s="101"/>
      <c r="C614" s="101"/>
      <c r="D614" s="101"/>
      <c r="E614" s="101"/>
      <c r="F614" s="102"/>
      <c r="G614" s="11" t="s">
        <v>13</v>
      </c>
      <c r="H614" s="96" t="s">
        <v>48</v>
      </c>
      <c r="I614" s="97"/>
      <c r="J614" s="96" t="s">
        <v>77</v>
      </c>
      <c r="K614" s="97"/>
      <c r="L614" s="96" t="s">
        <v>78</v>
      </c>
      <c r="M614" s="97"/>
      <c r="N614" s="96" t="s">
        <v>79</v>
      </c>
      <c r="O614" s="97"/>
      <c r="P614" s="96" t="s">
        <v>80</v>
      </c>
      <c r="Q614" s="97"/>
    </row>
    <row r="615" spans="1:18" ht="15.75" x14ac:dyDescent="0.25">
      <c r="A615" s="152" t="s">
        <v>14</v>
      </c>
      <c r="B615" s="153"/>
      <c r="C615" s="153"/>
      <c r="D615" s="153"/>
      <c r="E615" s="153"/>
      <c r="F615" s="153"/>
      <c r="G615" s="153"/>
      <c r="H615" s="153"/>
      <c r="I615" s="153"/>
      <c r="J615" s="107">
        <f t="shared" ref="J615:P615" si="9">+J611+J612+J613+J614</f>
        <v>15.75</v>
      </c>
      <c r="K615" s="108"/>
      <c r="L615" s="107">
        <f t="shared" si="9"/>
        <v>13.41</v>
      </c>
      <c r="M615" s="108"/>
      <c r="N615" s="107">
        <f t="shared" si="9"/>
        <v>40.230000000000004</v>
      </c>
      <c r="O615" s="108"/>
      <c r="P615" s="107">
        <f t="shared" si="9"/>
        <v>339.14</v>
      </c>
      <c r="Q615" s="108"/>
    </row>
    <row r="616" spans="1:18" ht="15.75" x14ac:dyDescent="0.25">
      <c r="A616" s="152" t="s">
        <v>45</v>
      </c>
      <c r="B616" s="153"/>
      <c r="C616" s="153"/>
      <c r="D616" s="153"/>
      <c r="E616" s="153"/>
      <c r="F616" s="153"/>
      <c r="G616" s="153"/>
      <c r="H616" s="153"/>
      <c r="I616" s="153"/>
      <c r="J616" s="109">
        <f>+J590+J604+J615</f>
        <v>47.36</v>
      </c>
      <c r="K616" s="110"/>
      <c r="L616" s="109">
        <f>+L590+L604+L615</f>
        <v>36.870000000000005</v>
      </c>
      <c r="M616" s="110"/>
      <c r="N616" s="109">
        <f>+N590+N604+N615</f>
        <v>115.45</v>
      </c>
      <c r="O616" s="110"/>
      <c r="P616" s="109">
        <f>+P590+P604+P615</f>
        <v>977.27999999999986</v>
      </c>
      <c r="Q616" s="110"/>
    </row>
    <row r="618" spans="1:18" x14ac:dyDescent="0.25">
      <c r="R618">
        <v>11</v>
      </c>
    </row>
    <row r="619" spans="1:18" ht="15.75" x14ac:dyDescent="0.25">
      <c r="A619" s="154" t="s">
        <v>26</v>
      </c>
      <c r="B619" s="154"/>
      <c r="C619" s="154"/>
      <c r="D619" s="154"/>
      <c r="E619" s="154"/>
      <c r="F619" s="154"/>
      <c r="G619" s="154"/>
      <c r="H619" s="154"/>
    </row>
    <row r="620" spans="1:18" ht="15.75" x14ac:dyDescent="0.25">
      <c r="A620" s="19"/>
      <c r="B620" s="19"/>
      <c r="C620" s="19"/>
      <c r="D620" s="19"/>
      <c r="E620" s="19"/>
      <c r="F620" s="19"/>
      <c r="G620" s="19"/>
      <c r="H620" s="19"/>
    </row>
    <row r="621" spans="1:18" ht="15.75" x14ac:dyDescent="0.25">
      <c r="A621" s="47"/>
      <c r="B621" s="47"/>
      <c r="C621" s="47"/>
      <c r="D621" s="47"/>
      <c r="E621" s="47"/>
      <c r="F621" s="47"/>
      <c r="G621" s="47"/>
      <c r="H621" s="47"/>
    </row>
    <row r="622" spans="1:18" ht="15.75" x14ac:dyDescent="0.25">
      <c r="A622" s="47"/>
      <c r="B622" s="47"/>
      <c r="C622" s="47"/>
      <c r="D622" s="47"/>
      <c r="E622" s="47"/>
      <c r="F622" s="47"/>
      <c r="G622" s="47"/>
      <c r="H622" s="47"/>
    </row>
    <row r="623" spans="1:18" ht="15.75" x14ac:dyDescent="0.25">
      <c r="A623" s="58"/>
      <c r="B623" s="58"/>
      <c r="C623" s="58"/>
      <c r="D623" s="58"/>
      <c r="E623" s="58"/>
      <c r="F623" s="58"/>
      <c r="G623" s="58"/>
      <c r="H623" s="58"/>
    </row>
    <row r="624" spans="1:18" ht="15.75" x14ac:dyDescent="0.25">
      <c r="A624" s="58"/>
      <c r="B624" s="58"/>
      <c r="C624" s="58"/>
      <c r="D624" s="58"/>
      <c r="E624" s="58"/>
      <c r="F624" s="58"/>
      <c r="G624" s="58"/>
      <c r="H624" s="58"/>
    </row>
    <row r="625" spans="1:19" ht="15.75" x14ac:dyDescent="0.25">
      <c r="A625" s="58"/>
      <c r="B625" s="58"/>
      <c r="C625" s="58"/>
      <c r="D625" s="58"/>
      <c r="E625" s="58"/>
      <c r="F625" s="58"/>
      <c r="G625" s="58"/>
      <c r="H625" s="58"/>
    </row>
    <row r="626" spans="1:19" ht="15.75" x14ac:dyDescent="0.25">
      <c r="A626" s="58"/>
      <c r="B626" s="58"/>
      <c r="C626" s="58"/>
      <c r="D626" s="58"/>
      <c r="E626" s="58"/>
      <c r="F626" s="58"/>
      <c r="G626" s="58"/>
      <c r="H626" s="58"/>
    </row>
    <row r="627" spans="1:19" ht="15.75" x14ac:dyDescent="0.25">
      <c r="A627" s="58"/>
      <c r="B627" s="58"/>
      <c r="C627" s="58"/>
      <c r="D627" s="58"/>
      <c r="E627" s="58"/>
      <c r="F627" s="58"/>
      <c r="G627" s="58"/>
      <c r="H627" s="58"/>
    </row>
    <row r="628" spans="1:19" ht="15.75" x14ac:dyDescent="0.25">
      <c r="A628" s="47"/>
      <c r="B628" s="47"/>
      <c r="C628" s="47"/>
      <c r="D628" s="47"/>
      <c r="E628" s="47"/>
      <c r="F628" s="47"/>
      <c r="G628" s="47"/>
      <c r="H628" s="47"/>
    </row>
    <row r="629" spans="1:19" ht="15.75" x14ac:dyDescent="0.25">
      <c r="A629" s="47"/>
      <c r="B629" s="47"/>
      <c r="C629" s="47"/>
      <c r="D629" s="47"/>
      <c r="E629" s="47"/>
      <c r="F629" s="47"/>
      <c r="G629" s="47"/>
      <c r="H629" s="47"/>
    </row>
    <row r="630" spans="1:19" ht="15.75" x14ac:dyDescent="0.25">
      <c r="A630" s="47"/>
      <c r="B630" s="47"/>
      <c r="C630" s="47"/>
      <c r="D630" s="47"/>
      <c r="E630" s="47"/>
      <c r="F630" s="47"/>
      <c r="G630" s="47"/>
      <c r="H630" s="47"/>
    </row>
    <row r="631" spans="1:19" ht="15.75" x14ac:dyDescent="0.25">
      <c r="A631" s="65"/>
      <c r="B631" s="65"/>
      <c r="C631" s="65"/>
      <c r="D631" s="65"/>
      <c r="E631" s="65"/>
      <c r="F631" s="65"/>
      <c r="G631" s="65"/>
      <c r="H631" s="65"/>
    </row>
    <row r="632" spans="1:19" ht="15.75" x14ac:dyDescent="0.25">
      <c r="A632" s="89"/>
      <c r="B632" s="89"/>
      <c r="C632" s="89"/>
      <c r="D632" s="89"/>
      <c r="E632" s="89"/>
      <c r="F632" s="89"/>
      <c r="G632" s="89"/>
      <c r="H632" s="89"/>
    </row>
    <row r="633" spans="1:19" ht="15.75" x14ac:dyDescent="0.25">
      <c r="A633" s="47"/>
      <c r="B633" s="47"/>
      <c r="C633" s="47"/>
      <c r="D633" s="47"/>
      <c r="E633" s="47"/>
      <c r="F633" s="47"/>
      <c r="G633" s="47"/>
      <c r="H633" s="47"/>
    </row>
    <row r="634" spans="1:19" ht="15" customHeight="1" x14ac:dyDescent="0.25">
      <c r="A634" s="122" t="s">
        <v>299</v>
      </c>
      <c r="B634" s="123"/>
      <c r="C634" s="123"/>
      <c r="D634" s="123"/>
      <c r="E634" s="123"/>
      <c r="I634" s="39"/>
      <c r="J634" s="39"/>
      <c r="P634" s="121" t="s">
        <v>456</v>
      </c>
      <c r="Q634" s="121"/>
      <c r="R634" s="121"/>
      <c r="S634" s="121"/>
    </row>
    <row r="635" spans="1:19" ht="15" customHeight="1" x14ac:dyDescent="0.25">
      <c r="A635" s="123"/>
      <c r="B635" s="123"/>
      <c r="C635" s="123"/>
      <c r="D635" s="123"/>
      <c r="E635" s="123"/>
      <c r="I635" s="39"/>
      <c r="J635" s="39"/>
      <c r="P635" s="121"/>
      <c r="Q635" s="121"/>
      <c r="R635" s="121"/>
      <c r="S635" s="121"/>
    </row>
    <row r="636" spans="1:19" ht="15" customHeight="1" x14ac:dyDescent="0.25">
      <c r="A636" s="123"/>
      <c r="B636" s="123"/>
      <c r="C636" s="123"/>
      <c r="D636" s="123"/>
      <c r="E636" s="123"/>
      <c r="I636" s="39"/>
      <c r="J636" s="39"/>
      <c r="P636" s="121"/>
      <c r="Q636" s="121"/>
      <c r="R636" s="121"/>
      <c r="S636" s="121"/>
    </row>
    <row r="637" spans="1:19" ht="15" customHeight="1" x14ac:dyDescent="0.25">
      <c r="I637" s="39"/>
      <c r="J637" s="39"/>
      <c r="P637" s="121"/>
      <c r="Q637" s="121"/>
      <c r="R637" s="121"/>
      <c r="S637" s="121"/>
    </row>
    <row r="638" spans="1:19" ht="15" customHeight="1" x14ac:dyDescent="0.25">
      <c r="I638" s="39"/>
      <c r="J638" s="39"/>
      <c r="P638" s="121"/>
      <c r="Q638" s="121"/>
      <c r="R638" s="121"/>
      <c r="S638" s="121"/>
    </row>
    <row r="639" spans="1:19" ht="15" customHeight="1" x14ac:dyDescent="0.25">
      <c r="A639" s="116" t="s">
        <v>183</v>
      </c>
      <c r="B639" s="116"/>
      <c r="C639" s="116"/>
      <c r="D639" s="116"/>
      <c r="P639" s="121"/>
      <c r="Q639" s="121"/>
      <c r="R639" s="121"/>
      <c r="S639" s="121"/>
    </row>
    <row r="640" spans="1:19" ht="15.75" x14ac:dyDescent="0.25">
      <c r="H640" s="129" t="s">
        <v>310</v>
      </c>
      <c r="I640" s="129"/>
      <c r="J640" s="129"/>
      <c r="K640" s="129"/>
    </row>
    <row r="642" spans="1:17" ht="15.75" x14ac:dyDescent="0.25">
      <c r="A642" s="156" t="s">
        <v>1</v>
      </c>
      <c r="B642" s="157"/>
      <c r="C642" s="157"/>
      <c r="D642" s="157"/>
      <c r="E642" s="157"/>
      <c r="F642" s="157"/>
      <c r="G642" s="158" t="s">
        <v>2</v>
      </c>
      <c r="H642" s="158" t="s">
        <v>3</v>
      </c>
      <c r="I642" s="158"/>
      <c r="J642" s="158" t="s">
        <v>4</v>
      </c>
      <c r="K642" s="158"/>
      <c r="L642" s="158"/>
      <c r="M642" s="158"/>
      <c r="N642" s="158"/>
      <c r="O642" s="158"/>
      <c r="P642" s="117" t="s">
        <v>5</v>
      </c>
      <c r="Q642" s="118"/>
    </row>
    <row r="643" spans="1:17" ht="15.75" x14ac:dyDescent="0.25">
      <c r="A643" s="157"/>
      <c r="B643" s="157"/>
      <c r="C643" s="157"/>
      <c r="D643" s="157"/>
      <c r="E643" s="157"/>
      <c r="F643" s="157"/>
      <c r="G643" s="158"/>
      <c r="H643" s="158"/>
      <c r="I643" s="158"/>
      <c r="J643" s="105" t="s">
        <v>6</v>
      </c>
      <c r="K643" s="106"/>
      <c r="L643" s="105" t="s">
        <v>7</v>
      </c>
      <c r="M643" s="106"/>
      <c r="N643" s="105" t="s">
        <v>8</v>
      </c>
      <c r="O643" s="106"/>
      <c r="P643" s="119"/>
      <c r="Q643" s="120"/>
    </row>
    <row r="644" spans="1:17" ht="15.75" customHeight="1" x14ac:dyDescent="0.25">
      <c r="A644" s="133" t="s">
        <v>9</v>
      </c>
      <c r="B644" s="134"/>
      <c r="C644" s="134"/>
      <c r="D644" s="134"/>
      <c r="E644" s="134"/>
      <c r="F644" s="135"/>
      <c r="G644" s="2" t="s">
        <v>315</v>
      </c>
      <c r="H644" s="136" t="s">
        <v>48</v>
      </c>
      <c r="I644" s="137"/>
      <c r="J644" s="138">
        <v>6.4</v>
      </c>
      <c r="K644" s="139"/>
      <c r="L644" s="96" t="s">
        <v>316</v>
      </c>
      <c r="M644" s="97"/>
      <c r="N644" s="96" t="s">
        <v>317</v>
      </c>
      <c r="O644" s="97"/>
      <c r="P644" s="96" t="s">
        <v>318</v>
      </c>
      <c r="Q644" s="97"/>
    </row>
    <row r="645" spans="1:17" ht="15.75" x14ac:dyDescent="0.25">
      <c r="A645" s="93" t="s">
        <v>454</v>
      </c>
      <c r="B645" s="94"/>
      <c r="C645" s="94"/>
      <c r="D645" s="94"/>
      <c r="E645" s="94"/>
      <c r="F645" s="95"/>
      <c r="G645" s="91" t="s">
        <v>126</v>
      </c>
      <c r="H645" s="96" t="s">
        <v>190</v>
      </c>
      <c r="I645" s="97"/>
      <c r="J645" s="140">
        <v>0.25</v>
      </c>
      <c r="K645" s="141"/>
      <c r="L645" s="96" t="s">
        <v>50</v>
      </c>
      <c r="M645" s="97"/>
      <c r="N645" s="96" t="s">
        <v>192</v>
      </c>
      <c r="O645" s="97"/>
      <c r="P645" s="96" t="s">
        <v>193</v>
      </c>
      <c r="Q645" s="97"/>
    </row>
    <row r="646" spans="1:17" ht="15.75" x14ac:dyDescent="0.25">
      <c r="A646" s="93" t="s">
        <v>111</v>
      </c>
      <c r="B646" s="94"/>
      <c r="C646" s="94"/>
      <c r="D646" s="94"/>
      <c r="E646" s="94"/>
      <c r="F646" s="95"/>
      <c r="G646" s="12" t="s">
        <v>112</v>
      </c>
      <c r="H646" s="96" t="s">
        <v>129</v>
      </c>
      <c r="I646" s="97"/>
      <c r="J646" s="96" t="s">
        <v>130</v>
      </c>
      <c r="K646" s="97"/>
      <c r="L646" s="96" t="s">
        <v>131</v>
      </c>
      <c r="M646" s="97"/>
      <c r="N646" s="96" t="s">
        <v>132</v>
      </c>
      <c r="O646" s="97"/>
      <c r="P646" s="96" t="s">
        <v>133</v>
      </c>
      <c r="Q646" s="97"/>
    </row>
    <row r="647" spans="1:17" ht="15.75" x14ac:dyDescent="0.25">
      <c r="A647" s="124" t="s">
        <v>36</v>
      </c>
      <c r="B647" s="125"/>
      <c r="C647" s="125"/>
      <c r="D647" s="125"/>
      <c r="E647" s="125"/>
      <c r="F647" s="126"/>
      <c r="G647" s="50" t="s">
        <v>12</v>
      </c>
      <c r="H647" s="96" t="s">
        <v>48</v>
      </c>
      <c r="I647" s="97"/>
      <c r="J647" s="140">
        <v>0</v>
      </c>
      <c r="K647" s="141"/>
      <c r="L647" s="96" t="s">
        <v>50</v>
      </c>
      <c r="M647" s="97"/>
      <c r="N647" s="96" t="s">
        <v>50</v>
      </c>
      <c r="O647" s="97"/>
      <c r="P647" s="96" t="s">
        <v>50</v>
      </c>
      <c r="Q647" s="97"/>
    </row>
    <row r="648" spans="1:17" ht="15.75" x14ac:dyDescent="0.25">
      <c r="A648" s="127" t="s">
        <v>14</v>
      </c>
      <c r="B648" s="128"/>
      <c r="C648" s="128"/>
      <c r="D648" s="128"/>
      <c r="E648" s="128"/>
      <c r="F648" s="128"/>
      <c r="G648" s="128"/>
      <c r="H648" s="128"/>
      <c r="I648" s="128"/>
      <c r="J648" s="109">
        <f>+J644+J647+J646+J645</f>
        <v>7.49</v>
      </c>
      <c r="K648" s="142"/>
      <c r="L648" s="109">
        <f>+L644+L646+L647+L645</f>
        <v>2.13</v>
      </c>
      <c r="M648" s="142"/>
      <c r="N648" s="109">
        <f>+N644+N646+N647+N645</f>
        <v>41.739999999999995</v>
      </c>
      <c r="O648" s="142"/>
      <c r="P648" s="109">
        <f>+P644+P646+P647+P645</f>
        <v>209.03000000000003</v>
      </c>
      <c r="Q648" s="142"/>
    </row>
    <row r="650" spans="1:17" ht="15.75" x14ac:dyDescent="0.25">
      <c r="H650" s="129" t="s">
        <v>311</v>
      </c>
      <c r="I650" s="129"/>
      <c r="J650" s="129"/>
      <c r="K650" s="129"/>
    </row>
    <row r="652" spans="1:17" ht="15.75" x14ac:dyDescent="0.25">
      <c r="A652" s="150" t="s">
        <v>1</v>
      </c>
      <c r="B652" s="151"/>
      <c r="C652" s="151"/>
      <c r="D652" s="151"/>
      <c r="E652" s="151"/>
      <c r="F652" s="151"/>
      <c r="G652" s="155" t="s">
        <v>2</v>
      </c>
      <c r="H652" s="155" t="s">
        <v>3</v>
      </c>
      <c r="I652" s="155"/>
      <c r="J652" s="155" t="s">
        <v>4</v>
      </c>
      <c r="K652" s="155"/>
      <c r="L652" s="155"/>
      <c r="M652" s="155"/>
      <c r="N652" s="155"/>
      <c r="O652" s="155"/>
      <c r="P652" s="146" t="s">
        <v>5</v>
      </c>
      <c r="Q652" s="147"/>
    </row>
    <row r="653" spans="1:17" ht="15.75" x14ac:dyDescent="0.25">
      <c r="A653" s="151"/>
      <c r="B653" s="151"/>
      <c r="C653" s="151"/>
      <c r="D653" s="151"/>
      <c r="E653" s="151"/>
      <c r="F653" s="151"/>
      <c r="G653" s="155"/>
      <c r="H653" s="155"/>
      <c r="I653" s="155"/>
      <c r="J653" s="107" t="s">
        <v>6</v>
      </c>
      <c r="K653" s="108"/>
      <c r="L653" s="107" t="s">
        <v>7</v>
      </c>
      <c r="M653" s="108"/>
      <c r="N653" s="107" t="s">
        <v>8</v>
      </c>
      <c r="O653" s="108"/>
      <c r="P653" s="148"/>
      <c r="Q653" s="149"/>
    </row>
    <row r="654" spans="1:17" ht="15.75" customHeight="1" x14ac:dyDescent="0.25">
      <c r="A654" s="130" t="s">
        <v>387</v>
      </c>
      <c r="B654" s="131"/>
      <c r="C654" s="131"/>
      <c r="D654" s="131"/>
      <c r="E654" s="131"/>
      <c r="F654" s="132"/>
      <c r="G654" s="163" t="s">
        <v>101</v>
      </c>
      <c r="H654" s="111">
        <v>100</v>
      </c>
      <c r="I654" s="112"/>
      <c r="J654" s="111">
        <v>2.34</v>
      </c>
      <c r="K654" s="112"/>
      <c r="L654" s="111">
        <v>2.19</v>
      </c>
      <c r="M654" s="112"/>
      <c r="N654" s="111">
        <v>17.940000000000001</v>
      </c>
      <c r="O654" s="112"/>
      <c r="P654" s="111">
        <v>96.61</v>
      </c>
      <c r="Q654" s="112"/>
    </row>
    <row r="655" spans="1:17" ht="15.75" customHeight="1" x14ac:dyDescent="0.25">
      <c r="A655" s="160"/>
      <c r="B655" s="161"/>
      <c r="C655" s="161"/>
      <c r="D655" s="161"/>
      <c r="E655" s="161"/>
      <c r="F655" s="162"/>
      <c r="G655" s="164"/>
      <c r="H655" s="113"/>
      <c r="I655" s="114"/>
      <c r="J655" s="113"/>
      <c r="K655" s="114"/>
      <c r="L655" s="113"/>
      <c r="M655" s="114"/>
      <c r="N655" s="113"/>
      <c r="O655" s="114"/>
      <c r="P655" s="113"/>
      <c r="Q655" s="114"/>
    </row>
    <row r="656" spans="1:17" ht="15.75" x14ac:dyDescent="0.25">
      <c r="A656" s="100" t="s">
        <v>16</v>
      </c>
      <c r="B656" s="101"/>
      <c r="C656" s="101"/>
      <c r="D656" s="101"/>
      <c r="E656" s="101"/>
      <c r="F656" s="102"/>
      <c r="G656" s="11" t="s">
        <v>17</v>
      </c>
      <c r="H656" s="103">
        <v>30</v>
      </c>
      <c r="I656" s="104"/>
      <c r="J656" s="103">
        <v>1.98</v>
      </c>
      <c r="K656" s="104"/>
      <c r="L656" s="103">
        <v>0.39</v>
      </c>
      <c r="M656" s="104"/>
      <c r="N656" s="103">
        <v>14.46</v>
      </c>
      <c r="O656" s="104"/>
      <c r="P656" s="103">
        <v>66.900000000000006</v>
      </c>
      <c r="Q656" s="104"/>
    </row>
    <row r="657" spans="1:17" ht="15.75" customHeight="1" x14ac:dyDescent="0.25">
      <c r="A657" s="130" t="s">
        <v>186</v>
      </c>
      <c r="B657" s="131"/>
      <c r="C657" s="131"/>
      <c r="D657" s="131"/>
      <c r="E657" s="131"/>
      <c r="F657" s="132"/>
      <c r="G657" s="163" t="s">
        <v>185</v>
      </c>
      <c r="H657" s="111" t="s">
        <v>138</v>
      </c>
      <c r="I657" s="112"/>
      <c r="J657" s="111">
        <v>14.73</v>
      </c>
      <c r="K657" s="112"/>
      <c r="L657" s="111">
        <v>9.75</v>
      </c>
      <c r="M657" s="112"/>
      <c r="N657" s="111">
        <v>3.16</v>
      </c>
      <c r="O657" s="112"/>
      <c r="P657" s="111">
        <v>157.09</v>
      </c>
      <c r="Q657" s="112"/>
    </row>
    <row r="658" spans="1:17" ht="15.75" customHeight="1" x14ac:dyDescent="0.25">
      <c r="A658" s="160"/>
      <c r="B658" s="161"/>
      <c r="C658" s="161"/>
      <c r="D658" s="161"/>
      <c r="E658" s="161"/>
      <c r="F658" s="162"/>
      <c r="G658" s="164"/>
      <c r="H658" s="113"/>
      <c r="I658" s="114"/>
      <c r="J658" s="113"/>
      <c r="K658" s="114"/>
      <c r="L658" s="113"/>
      <c r="M658" s="114"/>
      <c r="N658" s="113"/>
      <c r="O658" s="114"/>
      <c r="P658" s="113"/>
      <c r="Q658" s="114"/>
    </row>
    <row r="659" spans="1:17" ht="15.75" x14ac:dyDescent="0.25">
      <c r="A659" s="100" t="s">
        <v>121</v>
      </c>
      <c r="B659" s="101"/>
      <c r="C659" s="101"/>
      <c r="D659" s="101"/>
      <c r="E659" s="101"/>
      <c r="F659" s="102"/>
      <c r="G659" s="11" t="s">
        <v>41</v>
      </c>
      <c r="H659" s="103">
        <v>50</v>
      </c>
      <c r="I659" s="104"/>
      <c r="J659" s="103">
        <v>1.0900000000000001</v>
      </c>
      <c r="K659" s="104"/>
      <c r="L659" s="103">
        <v>0.05</v>
      </c>
      <c r="M659" s="104"/>
      <c r="N659" s="103">
        <v>9.43</v>
      </c>
      <c r="O659" s="104"/>
      <c r="P659" s="103">
        <v>41.81</v>
      </c>
      <c r="Q659" s="104"/>
    </row>
    <row r="660" spans="1:17" ht="15.75" x14ac:dyDescent="0.25">
      <c r="A660" s="100" t="s">
        <v>23</v>
      </c>
      <c r="B660" s="101"/>
      <c r="C660" s="101"/>
      <c r="D660" s="101"/>
      <c r="E660" s="101"/>
      <c r="F660" s="102"/>
      <c r="G660" s="73" t="s">
        <v>24</v>
      </c>
      <c r="H660" s="103">
        <v>20</v>
      </c>
      <c r="I660" s="104"/>
      <c r="J660" s="103">
        <v>0.2</v>
      </c>
      <c r="K660" s="104"/>
      <c r="L660" s="103">
        <v>0.04</v>
      </c>
      <c r="M660" s="104"/>
      <c r="N660" s="103">
        <v>0.82</v>
      </c>
      <c r="O660" s="104"/>
      <c r="P660" s="103">
        <v>3.4</v>
      </c>
      <c r="Q660" s="104"/>
    </row>
    <row r="661" spans="1:17" ht="15.75" x14ac:dyDescent="0.25">
      <c r="A661" s="100" t="s">
        <v>21</v>
      </c>
      <c r="B661" s="101"/>
      <c r="C661" s="101"/>
      <c r="D661" s="101"/>
      <c r="E661" s="101"/>
      <c r="F661" s="102"/>
      <c r="G661" s="83" t="s">
        <v>22</v>
      </c>
      <c r="H661" s="103">
        <v>20</v>
      </c>
      <c r="I661" s="104"/>
      <c r="J661" s="103">
        <v>0.16</v>
      </c>
      <c r="K661" s="104"/>
      <c r="L661" s="103">
        <v>0.04</v>
      </c>
      <c r="M661" s="104"/>
      <c r="N661" s="103">
        <v>0.46</v>
      </c>
      <c r="O661" s="104"/>
      <c r="P661" s="103">
        <v>2.2000000000000002</v>
      </c>
      <c r="Q661" s="104"/>
    </row>
    <row r="662" spans="1:17" ht="15.75" x14ac:dyDescent="0.25">
      <c r="A662" s="100" t="s">
        <v>279</v>
      </c>
      <c r="B662" s="101"/>
      <c r="C662" s="101"/>
      <c r="D662" s="101"/>
      <c r="E662" s="101"/>
      <c r="F662" s="102"/>
      <c r="G662" s="52" t="s">
        <v>100</v>
      </c>
      <c r="H662" s="103">
        <v>100</v>
      </c>
      <c r="I662" s="104"/>
      <c r="J662" s="103">
        <v>0.5</v>
      </c>
      <c r="K662" s="104"/>
      <c r="L662" s="103">
        <v>0</v>
      </c>
      <c r="M662" s="104"/>
      <c r="N662" s="103">
        <v>8.6999999999999993</v>
      </c>
      <c r="O662" s="104"/>
      <c r="P662" s="103">
        <v>52</v>
      </c>
      <c r="Q662" s="104"/>
    </row>
    <row r="663" spans="1:17" ht="15.75" x14ac:dyDescent="0.25">
      <c r="A663" s="152" t="s">
        <v>14</v>
      </c>
      <c r="B663" s="153"/>
      <c r="C663" s="153"/>
      <c r="D663" s="153"/>
      <c r="E663" s="153"/>
      <c r="F663" s="153"/>
      <c r="G663" s="153"/>
      <c r="H663" s="153"/>
      <c r="I663" s="153"/>
      <c r="J663" s="107">
        <f>+J654+J656+J657+J658+J659+J662+J660+J661</f>
        <v>21</v>
      </c>
      <c r="K663" s="108"/>
      <c r="L663" s="107">
        <f>+L654+L656+L657+L658+L659+L662+L660+L661</f>
        <v>12.459999999999999</v>
      </c>
      <c r="M663" s="108"/>
      <c r="N663" s="107">
        <f>+N654+N656+N657+N658+N659+N662+N660+N661</f>
        <v>54.97</v>
      </c>
      <c r="O663" s="108"/>
      <c r="P663" s="107">
        <f>+P654+P656+P657+P658+P659+P662+P660+P661</f>
        <v>420.01</v>
      </c>
      <c r="Q663" s="108"/>
    </row>
    <row r="665" spans="1:17" ht="15.75" x14ac:dyDescent="0.25">
      <c r="H665" s="107" t="s">
        <v>312</v>
      </c>
      <c r="I665" s="115"/>
      <c r="J665" s="115"/>
      <c r="K665" s="108"/>
    </row>
    <row r="667" spans="1:17" ht="15.75" x14ac:dyDescent="0.25">
      <c r="A667" s="150" t="s">
        <v>1</v>
      </c>
      <c r="B667" s="151"/>
      <c r="C667" s="151"/>
      <c r="D667" s="151"/>
      <c r="E667" s="151"/>
      <c r="F667" s="151"/>
      <c r="G667" s="155" t="s">
        <v>2</v>
      </c>
      <c r="H667" s="155" t="s">
        <v>3</v>
      </c>
      <c r="I667" s="155"/>
      <c r="J667" s="155" t="s">
        <v>4</v>
      </c>
      <c r="K667" s="155"/>
      <c r="L667" s="155"/>
      <c r="M667" s="155"/>
      <c r="N667" s="155"/>
      <c r="O667" s="155"/>
      <c r="P667" s="146" t="s">
        <v>5</v>
      </c>
      <c r="Q667" s="147"/>
    </row>
    <row r="668" spans="1:17" ht="15.75" x14ac:dyDescent="0.25">
      <c r="A668" s="151"/>
      <c r="B668" s="151"/>
      <c r="C668" s="151"/>
      <c r="D668" s="151"/>
      <c r="E668" s="151"/>
      <c r="F668" s="151"/>
      <c r="G668" s="155"/>
      <c r="H668" s="155"/>
      <c r="I668" s="155"/>
      <c r="J668" s="107" t="s">
        <v>6</v>
      </c>
      <c r="K668" s="108"/>
      <c r="L668" s="107" t="s">
        <v>7</v>
      </c>
      <c r="M668" s="108"/>
      <c r="N668" s="107" t="s">
        <v>8</v>
      </c>
      <c r="O668" s="108"/>
      <c r="P668" s="148"/>
      <c r="Q668" s="149"/>
    </row>
    <row r="669" spans="1:17" ht="15.75" x14ac:dyDescent="0.25">
      <c r="A669" s="100" t="s">
        <v>188</v>
      </c>
      <c r="B669" s="101"/>
      <c r="C669" s="101"/>
      <c r="D669" s="101"/>
      <c r="E669" s="101"/>
      <c r="F669" s="102"/>
      <c r="G669" s="11" t="s">
        <v>189</v>
      </c>
      <c r="H669" s="103">
        <v>120</v>
      </c>
      <c r="I669" s="104"/>
      <c r="J669" s="103">
        <v>18.489999999999998</v>
      </c>
      <c r="K669" s="104"/>
      <c r="L669" s="103">
        <v>14.33</v>
      </c>
      <c r="M669" s="104"/>
      <c r="N669" s="103">
        <v>17.440000000000001</v>
      </c>
      <c r="O669" s="104"/>
      <c r="P669" s="103">
        <v>267.66000000000003</v>
      </c>
      <c r="Q669" s="104"/>
    </row>
    <row r="670" spans="1:17" ht="15.75" x14ac:dyDescent="0.25">
      <c r="A670" s="100" t="s">
        <v>125</v>
      </c>
      <c r="B670" s="101"/>
      <c r="C670" s="101"/>
      <c r="D670" s="101"/>
      <c r="E670" s="101"/>
      <c r="F670" s="102"/>
      <c r="G670" s="13" t="s">
        <v>126</v>
      </c>
      <c r="H670" s="96" t="s">
        <v>190</v>
      </c>
      <c r="I670" s="97"/>
      <c r="J670" s="96" t="s">
        <v>191</v>
      </c>
      <c r="K670" s="97"/>
      <c r="L670" s="96" t="s">
        <v>50</v>
      </c>
      <c r="M670" s="97"/>
      <c r="N670" s="96" t="s">
        <v>192</v>
      </c>
      <c r="O670" s="97"/>
      <c r="P670" s="96" t="s">
        <v>193</v>
      </c>
      <c r="Q670" s="97"/>
    </row>
    <row r="671" spans="1:17" ht="15.75" x14ac:dyDescent="0.25">
      <c r="A671" s="100" t="s">
        <v>194</v>
      </c>
      <c r="B671" s="101"/>
      <c r="C671" s="101"/>
      <c r="D671" s="101"/>
      <c r="E671" s="101"/>
      <c r="F671" s="102"/>
      <c r="G671" s="11" t="s">
        <v>57</v>
      </c>
      <c r="H671" s="96" t="s">
        <v>113</v>
      </c>
      <c r="I671" s="97"/>
      <c r="J671" s="96" t="s">
        <v>181</v>
      </c>
      <c r="K671" s="97"/>
      <c r="L671" s="96" t="s">
        <v>195</v>
      </c>
      <c r="M671" s="97"/>
      <c r="N671" s="96" t="s">
        <v>181</v>
      </c>
      <c r="O671" s="97"/>
      <c r="P671" s="96" t="s">
        <v>197</v>
      </c>
      <c r="Q671" s="97"/>
    </row>
    <row r="672" spans="1:17" ht="15.75" x14ac:dyDescent="0.25">
      <c r="A672" s="100" t="s">
        <v>339</v>
      </c>
      <c r="B672" s="101"/>
      <c r="C672" s="101"/>
      <c r="D672" s="101"/>
      <c r="E672" s="101"/>
      <c r="F672" s="102"/>
      <c r="G672" s="56" t="s">
        <v>340</v>
      </c>
      <c r="H672" s="96" t="s">
        <v>113</v>
      </c>
      <c r="I672" s="97"/>
      <c r="J672" s="96" t="s">
        <v>50</v>
      </c>
      <c r="K672" s="97"/>
      <c r="L672" s="96" t="s">
        <v>431</v>
      </c>
      <c r="M672" s="97"/>
      <c r="N672" s="96" t="s">
        <v>432</v>
      </c>
      <c r="O672" s="97"/>
      <c r="P672" s="96" t="s">
        <v>433</v>
      </c>
      <c r="Q672" s="97"/>
    </row>
    <row r="673" spans="1:18" ht="15.75" x14ac:dyDescent="0.25">
      <c r="A673" s="100" t="s">
        <v>303</v>
      </c>
      <c r="B673" s="101"/>
      <c r="C673" s="101"/>
      <c r="D673" s="101"/>
      <c r="E673" s="101"/>
      <c r="F673" s="102"/>
      <c r="G673" s="11" t="s">
        <v>13</v>
      </c>
      <c r="H673" s="96" t="s">
        <v>184</v>
      </c>
      <c r="I673" s="97"/>
      <c r="J673" s="96" t="s">
        <v>198</v>
      </c>
      <c r="K673" s="97"/>
      <c r="L673" s="96" t="s">
        <v>199</v>
      </c>
      <c r="M673" s="97"/>
      <c r="N673" s="96" t="s">
        <v>200</v>
      </c>
      <c r="O673" s="97"/>
      <c r="P673" s="96" t="s">
        <v>201</v>
      </c>
      <c r="Q673" s="97"/>
    </row>
    <row r="674" spans="1:18" ht="15.75" x14ac:dyDescent="0.25">
      <c r="A674" s="100" t="s">
        <v>114</v>
      </c>
      <c r="B674" s="101"/>
      <c r="C674" s="101"/>
      <c r="D674" s="101"/>
      <c r="E674" s="101"/>
      <c r="F674" s="102"/>
      <c r="G674" s="11" t="s">
        <v>115</v>
      </c>
      <c r="H674" s="96" t="s">
        <v>48</v>
      </c>
      <c r="I674" s="97"/>
      <c r="J674" s="96" t="s">
        <v>50</v>
      </c>
      <c r="K674" s="97"/>
      <c r="L674" s="96" t="s">
        <v>50</v>
      </c>
      <c r="M674" s="97"/>
      <c r="N674" s="96" t="s">
        <v>50</v>
      </c>
      <c r="O674" s="97"/>
      <c r="P674" s="96" t="s">
        <v>50</v>
      </c>
      <c r="Q674" s="97"/>
    </row>
    <row r="675" spans="1:18" ht="15.75" x14ac:dyDescent="0.25">
      <c r="A675" s="152" t="s">
        <v>14</v>
      </c>
      <c r="B675" s="153"/>
      <c r="C675" s="153"/>
      <c r="D675" s="153"/>
      <c r="E675" s="153"/>
      <c r="F675" s="153"/>
      <c r="G675" s="153"/>
      <c r="H675" s="153"/>
      <c r="I675" s="153"/>
      <c r="J675" s="105">
        <f>+J669+J670+J671+J673+J672</f>
        <v>19.91</v>
      </c>
      <c r="K675" s="108"/>
      <c r="L675" s="105">
        <f>+L669+L670+L671+L673+L672</f>
        <v>15.05</v>
      </c>
      <c r="M675" s="108"/>
      <c r="N675" s="105">
        <f>+N669+N670+N671+N673+N672</f>
        <v>46.190000000000005</v>
      </c>
      <c r="O675" s="108"/>
      <c r="P675" s="105">
        <f>+P669+P670+P671+P673+P672</f>
        <v>384.83000000000004</v>
      </c>
      <c r="Q675" s="108"/>
    </row>
    <row r="676" spans="1:18" ht="15.75" x14ac:dyDescent="0.25">
      <c r="A676" s="152" t="s">
        <v>45</v>
      </c>
      <c r="B676" s="153"/>
      <c r="C676" s="153"/>
      <c r="D676" s="153"/>
      <c r="E676" s="153"/>
      <c r="F676" s="153"/>
      <c r="G676" s="153"/>
      <c r="H676" s="153"/>
      <c r="I676" s="153"/>
      <c r="J676" s="109">
        <f>+J648+J663+J675</f>
        <v>48.400000000000006</v>
      </c>
      <c r="K676" s="110"/>
      <c r="L676" s="109">
        <f>+L648+L663+L675</f>
        <v>29.64</v>
      </c>
      <c r="M676" s="110"/>
      <c r="N676" s="109">
        <f>+N648+N663+N675</f>
        <v>142.9</v>
      </c>
      <c r="O676" s="110"/>
      <c r="P676" s="109">
        <f>+P648+P663+P675</f>
        <v>1013.87</v>
      </c>
      <c r="Q676" s="110"/>
    </row>
    <row r="678" spans="1:18" x14ac:dyDescent="0.25">
      <c r="R678">
        <v>12</v>
      </c>
    </row>
    <row r="679" spans="1:18" ht="15.75" x14ac:dyDescent="0.25">
      <c r="A679" s="154" t="s">
        <v>26</v>
      </c>
      <c r="B679" s="154"/>
      <c r="C679" s="154"/>
      <c r="D679" s="154"/>
      <c r="E679" s="154"/>
      <c r="F679" s="154"/>
      <c r="G679" s="154"/>
      <c r="H679" s="154"/>
    </row>
    <row r="680" spans="1:18" ht="15.75" x14ac:dyDescent="0.25">
      <c r="A680" s="47"/>
      <c r="B680" s="47"/>
      <c r="C680" s="47"/>
      <c r="D680" s="47"/>
      <c r="E680" s="47"/>
      <c r="F680" s="47"/>
      <c r="G680" s="47"/>
      <c r="H680" s="47"/>
    </row>
    <row r="681" spans="1:18" ht="15.75" x14ac:dyDescent="0.25">
      <c r="A681" s="47"/>
      <c r="B681" s="47"/>
      <c r="C681" s="47"/>
      <c r="D681" s="47"/>
      <c r="E681" s="47"/>
      <c r="F681" s="47"/>
      <c r="G681" s="47"/>
      <c r="H681" s="47"/>
    </row>
    <row r="682" spans="1:18" ht="15.75" x14ac:dyDescent="0.25">
      <c r="A682" s="47"/>
      <c r="B682" s="47"/>
      <c r="C682" s="47"/>
      <c r="D682" s="47"/>
      <c r="E682" s="47"/>
      <c r="F682" s="47"/>
      <c r="G682" s="47"/>
      <c r="H682" s="47"/>
    </row>
    <row r="683" spans="1:18" ht="15.75" x14ac:dyDescent="0.25">
      <c r="A683" s="48"/>
      <c r="B683" s="48"/>
      <c r="C683" s="48"/>
      <c r="D683" s="48"/>
      <c r="E683" s="48"/>
      <c r="F683" s="48"/>
      <c r="G683" s="48"/>
      <c r="H683" s="48"/>
    </row>
    <row r="684" spans="1:18" ht="15.75" x14ac:dyDescent="0.25">
      <c r="A684" s="48"/>
      <c r="B684" s="48"/>
      <c r="C684" s="48"/>
      <c r="D684" s="48"/>
      <c r="E684" s="48"/>
      <c r="F684" s="48"/>
      <c r="G684" s="48"/>
      <c r="H684" s="48"/>
    </row>
    <row r="685" spans="1:18" ht="15.75" x14ac:dyDescent="0.25">
      <c r="A685" s="48"/>
      <c r="B685" s="48"/>
      <c r="C685" s="48"/>
      <c r="D685" s="48"/>
      <c r="E685" s="48"/>
      <c r="F685" s="48"/>
      <c r="G685" s="48"/>
      <c r="H685" s="48"/>
    </row>
    <row r="686" spans="1:18" ht="15.75" x14ac:dyDescent="0.25">
      <c r="A686" s="48"/>
      <c r="B686" s="48"/>
      <c r="C686" s="48"/>
      <c r="D686" s="48"/>
      <c r="E686" s="48"/>
      <c r="F686" s="48"/>
      <c r="G686" s="48"/>
      <c r="H686" s="48"/>
    </row>
    <row r="687" spans="1:18" ht="15.75" x14ac:dyDescent="0.25">
      <c r="A687" s="51"/>
      <c r="B687" s="51"/>
      <c r="C687" s="51"/>
      <c r="D687" s="51"/>
      <c r="E687" s="51"/>
      <c r="F687" s="51"/>
      <c r="G687" s="51"/>
      <c r="H687" s="51"/>
    </row>
    <row r="688" spans="1:18" ht="15.75" x14ac:dyDescent="0.25">
      <c r="A688" s="51"/>
      <c r="B688" s="51"/>
      <c r="C688" s="51"/>
      <c r="D688" s="51"/>
      <c r="E688" s="51"/>
      <c r="F688" s="51"/>
      <c r="G688" s="51"/>
      <c r="H688" s="51"/>
    </row>
    <row r="689" spans="1:19" ht="15.75" x14ac:dyDescent="0.25">
      <c r="A689" s="51"/>
      <c r="B689" s="51"/>
      <c r="C689" s="51"/>
      <c r="D689" s="51"/>
      <c r="E689" s="51"/>
      <c r="F689" s="51"/>
      <c r="G689" s="51"/>
      <c r="H689" s="51"/>
    </row>
    <row r="690" spans="1:19" x14ac:dyDescent="0.25">
      <c r="I690" s="39"/>
      <c r="J690" s="39"/>
    </row>
    <row r="691" spans="1:19" ht="15" customHeight="1" x14ac:dyDescent="0.25">
      <c r="A691" s="122" t="s">
        <v>299</v>
      </c>
      <c r="B691" s="123"/>
      <c r="C691" s="123"/>
      <c r="D691" s="123"/>
      <c r="E691" s="123"/>
      <c r="I691" s="39"/>
      <c r="J691" s="39"/>
      <c r="P691" s="121" t="s">
        <v>456</v>
      </c>
      <c r="Q691" s="121"/>
      <c r="R691" s="121"/>
      <c r="S691" s="121"/>
    </row>
    <row r="692" spans="1:19" ht="15" customHeight="1" x14ac:dyDescent="0.25">
      <c r="A692" s="123"/>
      <c r="B692" s="123"/>
      <c r="C692" s="123"/>
      <c r="D692" s="123"/>
      <c r="E692" s="123"/>
      <c r="I692" s="39"/>
      <c r="J692" s="39"/>
      <c r="P692" s="121"/>
      <c r="Q692" s="121"/>
      <c r="R692" s="121"/>
      <c r="S692" s="121"/>
    </row>
    <row r="693" spans="1:19" ht="15" customHeight="1" x14ac:dyDescent="0.25">
      <c r="A693" s="123"/>
      <c r="B693" s="123"/>
      <c r="C693" s="123"/>
      <c r="D693" s="123"/>
      <c r="E693" s="123"/>
      <c r="I693" s="39"/>
      <c r="J693" s="39"/>
      <c r="P693" s="121"/>
      <c r="Q693" s="121"/>
      <c r="R693" s="121"/>
      <c r="S693" s="121"/>
    </row>
    <row r="694" spans="1:19" ht="15" customHeight="1" x14ac:dyDescent="0.25">
      <c r="I694" s="39"/>
      <c r="J694" s="39"/>
      <c r="P694" s="121"/>
      <c r="Q694" s="121"/>
      <c r="R694" s="121"/>
      <c r="S694" s="121"/>
    </row>
    <row r="695" spans="1:19" ht="15" customHeight="1" x14ac:dyDescent="0.25">
      <c r="A695" s="116" t="s">
        <v>404</v>
      </c>
      <c r="B695" s="116"/>
      <c r="C695" s="116"/>
      <c r="D695" s="116"/>
      <c r="I695" s="39"/>
      <c r="J695" s="39"/>
      <c r="P695" s="121"/>
      <c r="Q695" s="121"/>
      <c r="R695" s="121"/>
      <c r="S695" s="121"/>
    </row>
    <row r="696" spans="1:19" x14ac:dyDescent="0.25">
      <c r="P696" s="121"/>
      <c r="Q696" s="121"/>
      <c r="R696" s="121"/>
      <c r="S696" s="121"/>
    </row>
    <row r="697" spans="1:19" ht="15.75" x14ac:dyDescent="0.25">
      <c r="H697" s="129" t="s">
        <v>310</v>
      </c>
      <c r="I697" s="129"/>
      <c r="J697" s="129"/>
      <c r="K697" s="129"/>
    </row>
    <row r="699" spans="1:19" ht="15.75" x14ac:dyDescent="0.25">
      <c r="A699" s="156" t="s">
        <v>1</v>
      </c>
      <c r="B699" s="157"/>
      <c r="C699" s="157"/>
      <c r="D699" s="157"/>
      <c r="E699" s="157"/>
      <c r="F699" s="157"/>
      <c r="G699" s="158" t="s">
        <v>2</v>
      </c>
      <c r="H699" s="158" t="s">
        <v>3</v>
      </c>
      <c r="I699" s="158"/>
      <c r="J699" s="158" t="s">
        <v>4</v>
      </c>
      <c r="K699" s="158"/>
      <c r="L699" s="158"/>
      <c r="M699" s="158"/>
      <c r="N699" s="158"/>
      <c r="O699" s="158"/>
      <c r="P699" s="117" t="s">
        <v>5</v>
      </c>
      <c r="Q699" s="118"/>
    </row>
    <row r="700" spans="1:19" ht="15.75" x14ac:dyDescent="0.25">
      <c r="A700" s="157"/>
      <c r="B700" s="157"/>
      <c r="C700" s="157"/>
      <c r="D700" s="157"/>
      <c r="E700" s="157"/>
      <c r="F700" s="157"/>
      <c r="G700" s="158"/>
      <c r="H700" s="158"/>
      <c r="I700" s="158"/>
      <c r="J700" s="105" t="s">
        <v>6</v>
      </c>
      <c r="K700" s="106"/>
      <c r="L700" s="105" t="s">
        <v>7</v>
      </c>
      <c r="M700" s="106"/>
      <c r="N700" s="105" t="s">
        <v>8</v>
      </c>
      <c r="O700" s="106"/>
      <c r="P700" s="119"/>
      <c r="Q700" s="120"/>
    </row>
    <row r="701" spans="1:19" ht="15.75" x14ac:dyDescent="0.25">
      <c r="A701" s="93" t="s">
        <v>249</v>
      </c>
      <c r="B701" s="94"/>
      <c r="C701" s="94"/>
      <c r="D701" s="94"/>
      <c r="E701" s="94"/>
      <c r="F701" s="95"/>
      <c r="G701" s="2" t="s">
        <v>128</v>
      </c>
      <c r="H701" s="96" t="s">
        <v>48</v>
      </c>
      <c r="I701" s="97"/>
      <c r="J701" s="140">
        <v>6.15</v>
      </c>
      <c r="K701" s="141"/>
      <c r="L701" s="96" t="s">
        <v>72</v>
      </c>
      <c r="M701" s="97"/>
      <c r="N701" s="96" t="s">
        <v>328</v>
      </c>
      <c r="O701" s="97"/>
      <c r="P701" s="96" t="s">
        <v>329</v>
      </c>
      <c r="Q701" s="97"/>
    </row>
    <row r="702" spans="1:19" ht="15" customHeight="1" x14ac:dyDescent="0.25">
      <c r="A702" s="133" t="s">
        <v>209</v>
      </c>
      <c r="B702" s="134"/>
      <c r="C702" s="134"/>
      <c r="D702" s="134"/>
      <c r="E702" s="134"/>
      <c r="F702" s="135"/>
      <c r="G702" s="2" t="s">
        <v>94</v>
      </c>
      <c r="H702" s="136" t="s">
        <v>95</v>
      </c>
      <c r="I702" s="137"/>
      <c r="J702" s="96" t="s">
        <v>96</v>
      </c>
      <c r="K702" s="97"/>
      <c r="L702" s="96" t="s">
        <v>97</v>
      </c>
      <c r="M702" s="97"/>
      <c r="N702" s="96" t="s">
        <v>98</v>
      </c>
      <c r="O702" s="97"/>
      <c r="P702" s="96" t="s">
        <v>99</v>
      </c>
      <c r="Q702" s="97"/>
    </row>
    <row r="703" spans="1:19" ht="15.75" x14ac:dyDescent="0.25">
      <c r="A703" s="124" t="s">
        <v>303</v>
      </c>
      <c r="B703" s="125"/>
      <c r="C703" s="125"/>
      <c r="D703" s="125"/>
      <c r="E703" s="125"/>
      <c r="F703" s="126"/>
      <c r="G703" s="12" t="s">
        <v>13</v>
      </c>
      <c r="H703" s="96" t="s">
        <v>422</v>
      </c>
      <c r="I703" s="97"/>
      <c r="J703" s="140">
        <v>0.72</v>
      </c>
      <c r="K703" s="141"/>
      <c r="L703" s="96" t="s">
        <v>423</v>
      </c>
      <c r="M703" s="97"/>
      <c r="N703" s="96" t="s">
        <v>424</v>
      </c>
      <c r="O703" s="97"/>
      <c r="P703" s="96" t="s">
        <v>425</v>
      </c>
      <c r="Q703" s="97"/>
    </row>
    <row r="704" spans="1:19" ht="15.75" x14ac:dyDescent="0.25">
      <c r="A704" s="124" t="s">
        <v>182</v>
      </c>
      <c r="B704" s="125"/>
      <c r="C704" s="125"/>
      <c r="D704" s="125"/>
      <c r="E704" s="125"/>
      <c r="F704" s="126"/>
      <c r="G704" s="2" t="s">
        <v>47</v>
      </c>
      <c r="H704" s="96" t="s">
        <v>48</v>
      </c>
      <c r="I704" s="97"/>
      <c r="J704" s="140">
        <v>0</v>
      </c>
      <c r="K704" s="141"/>
      <c r="L704" s="96" t="s">
        <v>50</v>
      </c>
      <c r="M704" s="97"/>
      <c r="N704" s="96" t="s">
        <v>50</v>
      </c>
      <c r="O704" s="97"/>
      <c r="P704" s="96" t="s">
        <v>50</v>
      </c>
      <c r="Q704" s="97"/>
    </row>
    <row r="705" spans="1:17" ht="15.75" x14ac:dyDescent="0.25">
      <c r="A705" s="127" t="s">
        <v>14</v>
      </c>
      <c r="B705" s="128"/>
      <c r="C705" s="128"/>
      <c r="D705" s="128"/>
      <c r="E705" s="128"/>
      <c r="F705" s="128"/>
      <c r="G705" s="128"/>
      <c r="H705" s="128"/>
      <c r="I705" s="128"/>
      <c r="J705" s="109">
        <f>+J701+J703+J702</f>
        <v>9.18</v>
      </c>
      <c r="K705" s="142"/>
      <c r="L705" s="109">
        <f>+L701+L702+L703</f>
        <v>9</v>
      </c>
      <c r="M705" s="142"/>
      <c r="N705" s="109">
        <f>+N701+N702+N703</f>
        <v>55.019999999999996</v>
      </c>
      <c r="O705" s="142"/>
      <c r="P705" s="109">
        <f>+P701+P702+P703</f>
        <v>324.34000000000003</v>
      </c>
      <c r="Q705" s="142"/>
    </row>
    <row r="708" spans="1:17" ht="15.75" x14ac:dyDescent="0.25">
      <c r="H708" s="129" t="s">
        <v>311</v>
      </c>
      <c r="I708" s="129"/>
      <c r="J708" s="129"/>
      <c r="K708" s="129"/>
    </row>
    <row r="710" spans="1:17" ht="15.75" x14ac:dyDescent="0.25">
      <c r="A710" s="150" t="s">
        <v>1</v>
      </c>
      <c r="B710" s="151"/>
      <c r="C710" s="151"/>
      <c r="D710" s="151"/>
      <c r="E710" s="151"/>
      <c r="F710" s="151"/>
      <c r="G710" s="155" t="s">
        <v>2</v>
      </c>
      <c r="H710" s="155" t="s">
        <v>3</v>
      </c>
      <c r="I710" s="155"/>
      <c r="J710" s="155" t="s">
        <v>4</v>
      </c>
      <c r="K710" s="155"/>
      <c r="L710" s="155"/>
      <c r="M710" s="155"/>
      <c r="N710" s="155"/>
      <c r="O710" s="155"/>
      <c r="P710" s="146" t="s">
        <v>5</v>
      </c>
      <c r="Q710" s="147"/>
    </row>
    <row r="711" spans="1:17" ht="15.75" x14ac:dyDescent="0.25">
      <c r="A711" s="151"/>
      <c r="B711" s="151"/>
      <c r="C711" s="151"/>
      <c r="D711" s="151"/>
      <c r="E711" s="151"/>
      <c r="F711" s="151"/>
      <c r="G711" s="155"/>
      <c r="H711" s="155"/>
      <c r="I711" s="155"/>
      <c r="J711" s="107" t="s">
        <v>6</v>
      </c>
      <c r="K711" s="108"/>
      <c r="L711" s="107" t="s">
        <v>7</v>
      </c>
      <c r="M711" s="108"/>
      <c r="N711" s="107" t="s">
        <v>8</v>
      </c>
      <c r="O711" s="108"/>
      <c r="P711" s="148"/>
      <c r="Q711" s="149"/>
    </row>
    <row r="712" spans="1:17" ht="15.75" x14ac:dyDescent="0.25">
      <c r="A712" s="100" t="s">
        <v>228</v>
      </c>
      <c r="B712" s="101"/>
      <c r="C712" s="101"/>
      <c r="D712" s="101"/>
      <c r="E712" s="101"/>
      <c r="F712" s="102"/>
      <c r="G712" s="20" t="s">
        <v>229</v>
      </c>
      <c r="H712" s="103">
        <v>100</v>
      </c>
      <c r="I712" s="104"/>
      <c r="J712" s="103">
        <v>2.31</v>
      </c>
      <c r="K712" s="104"/>
      <c r="L712" s="103">
        <v>2.1800000000000002</v>
      </c>
      <c r="M712" s="104"/>
      <c r="N712" s="103">
        <v>8.66</v>
      </c>
      <c r="O712" s="104"/>
      <c r="P712" s="103">
        <v>59.8</v>
      </c>
      <c r="Q712" s="104"/>
    </row>
    <row r="713" spans="1:17" ht="15.75" customHeight="1" x14ac:dyDescent="0.25">
      <c r="A713" s="100" t="s">
        <v>102</v>
      </c>
      <c r="B713" s="101"/>
      <c r="C713" s="101"/>
      <c r="D713" s="101"/>
      <c r="E713" s="101"/>
      <c r="F713" s="102"/>
      <c r="G713" s="14" t="s">
        <v>103</v>
      </c>
      <c r="H713" s="103">
        <v>30</v>
      </c>
      <c r="I713" s="104"/>
      <c r="J713" s="103">
        <v>2.19</v>
      </c>
      <c r="K713" s="104"/>
      <c r="L713" s="103">
        <v>0.63</v>
      </c>
      <c r="M713" s="104"/>
      <c r="N713" s="103">
        <v>13.2</v>
      </c>
      <c r="O713" s="104"/>
      <c r="P713" s="103">
        <v>71.7</v>
      </c>
      <c r="Q713" s="104"/>
    </row>
    <row r="714" spans="1:17" ht="15.75" customHeight="1" x14ac:dyDescent="0.25">
      <c r="A714" s="130" t="s">
        <v>388</v>
      </c>
      <c r="B714" s="131"/>
      <c r="C714" s="131"/>
      <c r="D714" s="131"/>
      <c r="E714" s="131"/>
      <c r="F714" s="132"/>
      <c r="G714" s="163" t="s">
        <v>389</v>
      </c>
      <c r="H714" s="111" t="s">
        <v>390</v>
      </c>
      <c r="I714" s="112"/>
      <c r="J714" s="111">
        <v>18.23</v>
      </c>
      <c r="K714" s="112"/>
      <c r="L714" s="111">
        <v>11.29</v>
      </c>
      <c r="M714" s="112"/>
      <c r="N714" s="111">
        <v>8.86</v>
      </c>
      <c r="O714" s="112"/>
      <c r="P714" s="111">
        <v>204.73</v>
      </c>
      <c r="Q714" s="112"/>
    </row>
    <row r="715" spans="1:17" ht="15.75" customHeight="1" x14ac:dyDescent="0.25">
      <c r="A715" s="160"/>
      <c r="B715" s="161"/>
      <c r="C715" s="161"/>
      <c r="D715" s="161"/>
      <c r="E715" s="161"/>
      <c r="F715" s="162"/>
      <c r="G715" s="164"/>
      <c r="H715" s="113"/>
      <c r="I715" s="114"/>
      <c r="J715" s="113"/>
      <c r="K715" s="114"/>
      <c r="L715" s="113"/>
      <c r="M715" s="114"/>
      <c r="N715" s="113"/>
      <c r="O715" s="114"/>
      <c r="P715" s="113"/>
      <c r="Q715" s="114"/>
    </row>
    <row r="716" spans="1:17" ht="15.75" x14ac:dyDescent="0.25">
      <c r="A716" s="100" t="s">
        <v>52</v>
      </c>
      <c r="B716" s="101"/>
      <c r="C716" s="101"/>
      <c r="D716" s="101"/>
      <c r="E716" s="101"/>
      <c r="F716" s="102"/>
      <c r="G716" s="88" t="s">
        <v>53</v>
      </c>
      <c r="H716" s="103">
        <v>40</v>
      </c>
      <c r="I716" s="104"/>
      <c r="J716" s="103">
        <v>0.45</v>
      </c>
      <c r="K716" s="104"/>
      <c r="L716" s="103">
        <v>1.95</v>
      </c>
      <c r="M716" s="104"/>
      <c r="N716" s="103">
        <v>3.86</v>
      </c>
      <c r="O716" s="104"/>
      <c r="P716" s="103">
        <v>30.68</v>
      </c>
      <c r="Q716" s="104"/>
    </row>
    <row r="717" spans="1:17" ht="15.75" x14ac:dyDescent="0.25">
      <c r="A717" s="100" t="s">
        <v>254</v>
      </c>
      <c r="B717" s="101"/>
      <c r="C717" s="101"/>
      <c r="D717" s="101"/>
      <c r="E717" s="101"/>
      <c r="F717" s="102"/>
      <c r="G717" s="64" t="s">
        <v>255</v>
      </c>
      <c r="H717" s="103">
        <v>20</v>
      </c>
      <c r="I717" s="104"/>
      <c r="J717" s="103">
        <v>0.56000000000000005</v>
      </c>
      <c r="K717" s="104"/>
      <c r="L717" s="103">
        <v>0</v>
      </c>
      <c r="M717" s="104"/>
      <c r="N717" s="103">
        <v>0.26</v>
      </c>
      <c r="O717" s="104"/>
      <c r="P717" s="103">
        <v>3.8</v>
      </c>
      <c r="Q717" s="104"/>
    </row>
    <row r="718" spans="1:17" ht="15.75" x14ac:dyDescent="0.25">
      <c r="A718" s="100" t="s">
        <v>89</v>
      </c>
      <c r="B718" s="101"/>
      <c r="C718" s="101"/>
      <c r="D718" s="101"/>
      <c r="E718" s="101"/>
      <c r="F718" s="102"/>
      <c r="G718" s="73" t="s">
        <v>90</v>
      </c>
      <c r="H718" s="103">
        <v>150</v>
      </c>
      <c r="I718" s="104"/>
      <c r="J718" s="103">
        <v>0</v>
      </c>
      <c r="K718" s="104"/>
      <c r="L718" s="103">
        <v>0</v>
      </c>
      <c r="M718" s="104"/>
      <c r="N718" s="103">
        <v>0</v>
      </c>
      <c r="O718" s="104"/>
      <c r="P718" s="103">
        <v>0</v>
      </c>
      <c r="Q718" s="104"/>
    </row>
    <row r="719" spans="1:17" ht="15.75" x14ac:dyDescent="0.25">
      <c r="A719" s="152" t="s">
        <v>14</v>
      </c>
      <c r="B719" s="153"/>
      <c r="C719" s="153"/>
      <c r="D719" s="153"/>
      <c r="E719" s="153"/>
      <c r="F719" s="153"/>
      <c r="G719" s="153"/>
      <c r="H719" s="153"/>
      <c r="I719" s="153"/>
      <c r="J719" s="107">
        <f t="shared" ref="J719:P719" si="10">+J712+J713+J714+J715+J716+J718+J717</f>
        <v>23.74</v>
      </c>
      <c r="K719" s="108"/>
      <c r="L719" s="107">
        <f t="shared" si="10"/>
        <v>16.05</v>
      </c>
      <c r="M719" s="108"/>
      <c r="N719" s="107">
        <f t="shared" si="10"/>
        <v>34.839999999999996</v>
      </c>
      <c r="O719" s="108"/>
      <c r="P719" s="107">
        <f t="shared" si="10"/>
        <v>370.71000000000004</v>
      </c>
      <c r="Q719" s="108"/>
    </row>
    <row r="722" spans="1:18" ht="15.75" x14ac:dyDescent="0.25">
      <c r="H722" s="107" t="s">
        <v>312</v>
      </c>
      <c r="I722" s="115"/>
      <c r="J722" s="115"/>
      <c r="K722" s="108"/>
    </row>
    <row r="724" spans="1:18" ht="15.75" x14ac:dyDescent="0.25">
      <c r="A724" s="150" t="s">
        <v>1</v>
      </c>
      <c r="B724" s="151"/>
      <c r="C724" s="151"/>
      <c r="D724" s="151"/>
      <c r="E724" s="151"/>
      <c r="F724" s="151"/>
      <c r="G724" s="155" t="s">
        <v>2</v>
      </c>
      <c r="H724" s="155" t="s">
        <v>3</v>
      </c>
      <c r="I724" s="155"/>
      <c r="J724" s="155" t="s">
        <v>4</v>
      </c>
      <c r="K724" s="155"/>
      <c r="L724" s="155"/>
      <c r="M724" s="155"/>
      <c r="N724" s="155"/>
      <c r="O724" s="155"/>
      <c r="P724" s="146" t="s">
        <v>5</v>
      </c>
      <c r="Q724" s="147"/>
    </row>
    <row r="725" spans="1:18" ht="15.75" x14ac:dyDescent="0.25">
      <c r="A725" s="151"/>
      <c r="B725" s="151"/>
      <c r="C725" s="151"/>
      <c r="D725" s="151"/>
      <c r="E725" s="151"/>
      <c r="F725" s="151"/>
      <c r="G725" s="155"/>
      <c r="H725" s="155"/>
      <c r="I725" s="155"/>
      <c r="J725" s="107" t="s">
        <v>6</v>
      </c>
      <c r="K725" s="108"/>
      <c r="L725" s="107" t="s">
        <v>7</v>
      </c>
      <c r="M725" s="108"/>
      <c r="N725" s="107" t="s">
        <v>8</v>
      </c>
      <c r="O725" s="108"/>
      <c r="P725" s="148"/>
      <c r="Q725" s="149"/>
    </row>
    <row r="726" spans="1:18" x14ac:dyDescent="0.25">
      <c r="A726" s="130" t="s">
        <v>211</v>
      </c>
      <c r="B726" s="131"/>
      <c r="C726" s="131"/>
      <c r="D726" s="131"/>
      <c r="E726" s="131"/>
      <c r="F726" s="132"/>
      <c r="G726" s="163" t="s">
        <v>212</v>
      </c>
      <c r="H726" s="111" t="s">
        <v>213</v>
      </c>
      <c r="I726" s="112"/>
      <c r="J726" s="111">
        <v>9.82</v>
      </c>
      <c r="K726" s="112"/>
      <c r="L726" s="111">
        <v>11.67</v>
      </c>
      <c r="M726" s="112"/>
      <c r="N726" s="111">
        <v>27.8</v>
      </c>
      <c r="O726" s="112"/>
      <c r="P726" s="111">
        <v>260.83</v>
      </c>
      <c r="Q726" s="112"/>
    </row>
    <row r="727" spans="1:18" x14ac:dyDescent="0.25">
      <c r="A727" s="160"/>
      <c r="B727" s="161"/>
      <c r="C727" s="161"/>
      <c r="D727" s="161"/>
      <c r="E727" s="161"/>
      <c r="F727" s="162"/>
      <c r="G727" s="164"/>
      <c r="H727" s="113"/>
      <c r="I727" s="114"/>
      <c r="J727" s="113"/>
      <c r="K727" s="114"/>
      <c r="L727" s="113"/>
      <c r="M727" s="114"/>
      <c r="N727" s="113"/>
      <c r="O727" s="114"/>
      <c r="P727" s="113"/>
      <c r="Q727" s="114"/>
    </row>
    <row r="728" spans="1:18" ht="15.75" x14ac:dyDescent="0.25">
      <c r="A728" s="100" t="s">
        <v>21</v>
      </c>
      <c r="B728" s="101"/>
      <c r="C728" s="101"/>
      <c r="D728" s="101"/>
      <c r="E728" s="101"/>
      <c r="F728" s="102"/>
      <c r="G728" s="64" t="s">
        <v>22</v>
      </c>
      <c r="H728" s="96" t="s">
        <v>450</v>
      </c>
      <c r="I728" s="97"/>
      <c r="J728" s="96" t="s">
        <v>451</v>
      </c>
      <c r="K728" s="97"/>
      <c r="L728" s="96" t="s">
        <v>219</v>
      </c>
      <c r="M728" s="97"/>
      <c r="N728" s="96" t="s">
        <v>452</v>
      </c>
      <c r="O728" s="97"/>
      <c r="P728" s="96" t="s">
        <v>453</v>
      </c>
      <c r="Q728" s="97"/>
    </row>
    <row r="729" spans="1:18" ht="15.75" x14ac:dyDescent="0.25">
      <c r="A729" s="100" t="s">
        <v>36</v>
      </c>
      <c r="B729" s="101"/>
      <c r="C729" s="101"/>
      <c r="D729" s="101"/>
      <c r="E729" s="101"/>
      <c r="F729" s="102"/>
      <c r="G729" s="14" t="s">
        <v>12</v>
      </c>
      <c r="H729" s="96" t="s">
        <v>48</v>
      </c>
      <c r="I729" s="97"/>
      <c r="J729" s="96" t="s">
        <v>50</v>
      </c>
      <c r="K729" s="97"/>
      <c r="L729" s="96" t="s">
        <v>50</v>
      </c>
      <c r="M729" s="97"/>
      <c r="N729" s="96" t="s">
        <v>50</v>
      </c>
      <c r="O729" s="97"/>
      <c r="P729" s="96" t="s">
        <v>50</v>
      </c>
      <c r="Q729" s="97"/>
    </row>
    <row r="730" spans="1:18" ht="15.75" x14ac:dyDescent="0.25">
      <c r="A730" s="152" t="s">
        <v>14</v>
      </c>
      <c r="B730" s="153"/>
      <c r="C730" s="153"/>
      <c r="D730" s="153"/>
      <c r="E730" s="153"/>
      <c r="F730" s="153"/>
      <c r="G730" s="153"/>
      <c r="H730" s="153"/>
      <c r="I730" s="153"/>
      <c r="J730" s="109">
        <f>+J726+J727+J728+J729</f>
        <v>10.14</v>
      </c>
      <c r="K730" s="142"/>
      <c r="L730" s="109">
        <f>+L726+L727+L728+L729</f>
        <v>11.75</v>
      </c>
      <c r="M730" s="142"/>
      <c r="N730" s="109">
        <f>+N726+N727+N728+N729</f>
        <v>28.720000000000002</v>
      </c>
      <c r="O730" s="142"/>
      <c r="P730" s="109">
        <f>+P726+P727+P728+P729</f>
        <v>265.22999999999996</v>
      </c>
      <c r="Q730" s="142"/>
    </row>
    <row r="731" spans="1:18" ht="15.75" x14ac:dyDescent="0.25">
      <c r="A731" s="152" t="s">
        <v>45</v>
      </c>
      <c r="B731" s="153"/>
      <c r="C731" s="153"/>
      <c r="D731" s="153"/>
      <c r="E731" s="153"/>
      <c r="F731" s="153"/>
      <c r="G731" s="153"/>
      <c r="H731" s="153"/>
      <c r="I731" s="153"/>
      <c r="J731" s="109">
        <f>+J705+J719+J730</f>
        <v>43.06</v>
      </c>
      <c r="K731" s="143"/>
      <c r="L731" s="109">
        <f>+L705+L719+L730</f>
        <v>36.799999999999997</v>
      </c>
      <c r="M731" s="143"/>
      <c r="N731" s="109">
        <f>+N705+N719+N730</f>
        <v>118.57999999999998</v>
      </c>
      <c r="O731" s="143"/>
      <c r="P731" s="109">
        <f>+P705+P719+P730</f>
        <v>960.28</v>
      </c>
      <c r="Q731" s="143"/>
    </row>
    <row r="733" spans="1:18" x14ac:dyDescent="0.25">
      <c r="R733">
        <v>13</v>
      </c>
    </row>
    <row r="734" spans="1:18" ht="15.75" x14ac:dyDescent="0.25">
      <c r="A734" s="154" t="s">
        <v>26</v>
      </c>
      <c r="B734" s="154"/>
      <c r="C734" s="154"/>
      <c r="D734" s="154"/>
      <c r="E734" s="154"/>
      <c r="F734" s="154"/>
      <c r="G734" s="154"/>
      <c r="H734" s="154"/>
    </row>
    <row r="735" spans="1:18" ht="15.75" x14ac:dyDescent="0.25">
      <c r="A735" s="58"/>
      <c r="B735" s="58"/>
      <c r="C735" s="58"/>
      <c r="D735" s="58"/>
      <c r="E735" s="58"/>
      <c r="F735" s="58"/>
      <c r="G735" s="58"/>
      <c r="H735" s="58"/>
    </row>
    <row r="736" spans="1:18" ht="15.75" x14ac:dyDescent="0.25">
      <c r="A736" s="47"/>
      <c r="B736" s="47"/>
      <c r="C736" s="47"/>
      <c r="D736" s="47"/>
      <c r="E736" s="47"/>
      <c r="F736" s="47"/>
      <c r="G736" s="47"/>
      <c r="H736" s="47"/>
      <c r="I736" s="23"/>
      <c r="J736" s="24"/>
      <c r="K736" s="24"/>
      <c r="L736" s="24"/>
      <c r="Q736" s="24"/>
    </row>
    <row r="737" spans="1:19" ht="15.75" x14ac:dyDescent="0.25">
      <c r="A737" s="47"/>
      <c r="B737" s="47"/>
      <c r="C737" s="47"/>
      <c r="D737" s="47"/>
      <c r="E737" s="47"/>
      <c r="F737" s="47"/>
      <c r="G737" s="47"/>
      <c r="H737" s="47"/>
      <c r="I737" s="23"/>
      <c r="J737" s="24"/>
      <c r="K737" s="24"/>
      <c r="L737" s="24"/>
      <c r="Q737" s="24"/>
    </row>
    <row r="738" spans="1:19" ht="15.75" x14ac:dyDescent="0.25">
      <c r="A738" s="47"/>
      <c r="B738" s="47"/>
      <c r="C738" s="47"/>
      <c r="D738" s="47"/>
      <c r="E738" s="47"/>
      <c r="F738" s="47"/>
      <c r="G738" s="47"/>
      <c r="H738" s="47"/>
      <c r="I738" s="23"/>
      <c r="J738" s="24"/>
      <c r="K738" s="24"/>
      <c r="L738" s="24"/>
      <c r="Q738" s="24"/>
    </row>
    <row r="739" spans="1:19" ht="15.75" x14ac:dyDescent="0.25">
      <c r="A739" s="47"/>
      <c r="B739" s="47"/>
      <c r="C739" s="47"/>
      <c r="D739" s="47"/>
      <c r="E739" s="47"/>
      <c r="F739" s="47"/>
      <c r="G739" s="47"/>
      <c r="H739" s="47"/>
      <c r="I739" s="23"/>
      <c r="J739" s="24"/>
      <c r="K739" s="24"/>
      <c r="L739" s="24"/>
      <c r="Q739" s="24"/>
    </row>
    <row r="740" spans="1:19" ht="15.75" x14ac:dyDescent="0.25">
      <c r="A740" s="48"/>
      <c r="B740" s="48"/>
      <c r="C740" s="48"/>
      <c r="D740" s="48"/>
      <c r="E740" s="48"/>
      <c r="F740" s="48"/>
      <c r="G740" s="48"/>
      <c r="H740" s="48"/>
      <c r="I740" s="23"/>
      <c r="J740" s="24"/>
      <c r="K740" s="24"/>
      <c r="L740" s="24"/>
      <c r="Q740" s="24"/>
    </row>
    <row r="741" spans="1:19" ht="15.75" x14ac:dyDescent="0.25">
      <c r="A741" s="48"/>
      <c r="B741" s="48"/>
      <c r="C741" s="48"/>
      <c r="D741" s="48"/>
      <c r="E741" s="48"/>
      <c r="F741" s="48"/>
      <c r="G741" s="48"/>
      <c r="H741" s="48"/>
      <c r="I741" s="23"/>
      <c r="J741" s="24"/>
      <c r="K741" s="24"/>
      <c r="L741" s="24"/>
      <c r="Q741" s="24"/>
    </row>
    <row r="742" spans="1:19" ht="15.75" x14ac:dyDescent="0.25">
      <c r="A742" s="47"/>
      <c r="B742" s="47"/>
      <c r="C742" s="47"/>
      <c r="D742" s="47"/>
      <c r="E742" s="47"/>
      <c r="F742" s="47"/>
      <c r="G742" s="47"/>
      <c r="H742" s="47"/>
      <c r="I742" s="23"/>
      <c r="J742" s="24"/>
      <c r="K742" s="24"/>
      <c r="L742" s="24"/>
      <c r="M742" s="24"/>
      <c r="N742" s="24"/>
      <c r="O742" s="24"/>
      <c r="P742" s="24"/>
      <c r="Q742" s="24"/>
    </row>
    <row r="743" spans="1:19" ht="15.75" x14ac:dyDescent="0.25">
      <c r="A743" s="51"/>
      <c r="B743" s="51"/>
      <c r="C743" s="51"/>
      <c r="D743" s="51"/>
      <c r="E743" s="51"/>
      <c r="F743" s="51"/>
      <c r="G743" s="51"/>
      <c r="H743" s="51"/>
      <c r="I743" s="23"/>
      <c r="J743" s="24"/>
      <c r="K743" s="24"/>
      <c r="L743" s="24"/>
      <c r="M743" s="24"/>
      <c r="N743" s="24"/>
      <c r="O743" s="24"/>
      <c r="P743" s="24"/>
      <c r="Q743" s="24"/>
    </row>
    <row r="748" spans="1:19" ht="15" customHeight="1" x14ac:dyDescent="0.25">
      <c r="A748" s="19"/>
      <c r="B748" s="19"/>
      <c r="C748" s="19"/>
      <c r="D748" s="19"/>
      <c r="E748" s="19"/>
      <c r="F748" s="19"/>
      <c r="G748" s="19"/>
      <c r="H748" s="19"/>
    </row>
    <row r="749" spans="1:19" ht="15" customHeight="1" x14ac:dyDescent="0.25">
      <c r="A749" s="122" t="s">
        <v>299</v>
      </c>
      <c r="B749" s="123"/>
      <c r="C749" s="123"/>
      <c r="D749" s="123"/>
      <c r="E749" s="123"/>
      <c r="I749" s="39"/>
      <c r="J749" s="39"/>
      <c r="P749" s="121" t="s">
        <v>457</v>
      </c>
      <c r="Q749" s="121"/>
      <c r="R749" s="121"/>
      <c r="S749" s="121"/>
    </row>
    <row r="750" spans="1:19" ht="15" customHeight="1" x14ac:dyDescent="0.25">
      <c r="A750" s="123"/>
      <c r="B750" s="123"/>
      <c r="C750" s="123"/>
      <c r="D750" s="123"/>
      <c r="E750" s="123"/>
      <c r="I750" s="39"/>
      <c r="J750" s="39"/>
      <c r="P750" s="121"/>
      <c r="Q750" s="121"/>
      <c r="R750" s="121"/>
      <c r="S750" s="121"/>
    </row>
    <row r="751" spans="1:19" ht="15" customHeight="1" x14ac:dyDescent="0.25">
      <c r="A751" s="123"/>
      <c r="B751" s="123"/>
      <c r="C751" s="123"/>
      <c r="D751" s="123"/>
      <c r="E751" s="123"/>
      <c r="I751" s="39"/>
      <c r="J751" s="39"/>
      <c r="P751" s="121"/>
      <c r="Q751" s="121"/>
      <c r="R751" s="121"/>
      <c r="S751" s="121"/>
    </row>
    <row r="752" spans="1:19" ht="15" customHeight="1" x14ac:dyDescent="0.25">
      <c r="I752" s="39"/>
      <c r="J752" s="39"/>
      <c r="P752" s="121"/>
      <c r="Q752" s="121"/>
      <c r="R752" s="121"/>
      <c r="S752" s="121"/>
    </row>
    <row r="753" spans="1:19" ht="15.75" x14ac:dyDescent="0.25">
      <c r="A753" s="116" t="s">
        <v>405</v>
      </c>
      <c r="B753" s="116"/>
      <c r="C753" s="116"/>
      <c r="D753" s="116"/>
      <c r="I753" s="39"/>
      <c r="J753" s="39"/>
      <c r="P753" s="121"/>
      <c r="Q753" s="121"/>
      <c r="R753" s="121"/>
      <c r="S753" s="121"/>
    </row>
    <row r="754" spans="1:19" x14ac:dyDescent="0.25">
      <c r="P754" s="121"/>
      <c r="Q754" s="121"/>
      <c r="R754" s="121"/>
      <c r="S754" s="121"/>
    </row>
    <row r="755" spans="1:19" ht="15.75" x14ac:dyDescent="0.25">
      <c r="H755" s="129" t="s">
        <v>310</v>
      </c>
      <c r="I755" s="129"/>
      <c r="J755" s="129"/>
      <c r="K755" s="129"/>
    </row>
    <row r="757" spans="1:19" ht="15.75" x14ac:dyDescent="0.25">
      <c r="A757" s="156" t="s">
        <v>1</v>
      </c>
      <c r="B757" s="157"/>
      <c r="C757" s="157"/>
      <c r="D757" s="157"/>
      <c r="E757" s="157"/>
      <c r="F757" s="157"/>
      <c r="G757" s="158" t="s">
        <v>2</v>
      </c>
      <c r="H757" s="158" t="s">
        <v>3</v>
      </c>
      <c r="I757" s="158"/>
      <c r="J757" s="158" t="s">
        <v>4</v>
      </c>
      <c r="K757" s="158"/>
      <c r="L757" s="158"/>
      <c r="M757" s="158"/>
      <c r="N757" s="158"/>
      <c r="O757" s="158"/>
      <c r="P757" s="117" t="s">
        <v>5</v>
      </c>
      <c r="Q757" s="118"/>
    </row>
    <row r="758" spans="1:19" ht="15.75" x14ac:dyDescent="0.25">
      <c r="A758" s="157"/>
      <c r="B758" s="157"/>
      <c r="C758" s="157"/>
      <c r="D758" s="157"/>
      <c r="E758" s="157"/>
      <c r="F758" s="157"/>
      <c r="G758" s="158"/>
      <c r="H758" s="158"/>
      <c r="I758" s="158"/>
      <c r="J758" s="105" t="s">
        <v>6</v>
      </c>
      <c r="K758" s="106"/>
      <c r="L758" s="105" t="s">
        <v>7</v>
      </c>
      <c r="M758" s="106"/>
      <c r="N758" s="105" t="s">
        <v>8</v>
      </c>
      <c r="O758" s="106"/>
      <c r="P758" s="119"/>
      <c r="Q758" s="120"/>
    </row>
    <row r="759" spans="1:19" ht="15.75" customHeight="1" x14ac:dyDescent="0.25">
      <c r="A759" s="93" t="s">
        <v>233</v>
      </c>
      <c r="B759" s="94"/>
      <c r="C759" s="94"/>
      <c r="D759" s="94"/>
      <c r="E759" s="94"/>
      <c r="F759" s="95"/>
      <c r="G759" s="2" t="s">
        <v>140</v>
      </c>
      <c r="H759" s="96" t="s">
        <v>48</v>
      </c>
      <c r="I759" s="97"/>
      <c r="J759" s="140">
        <v>5.22</v>
      </c>
      <c r="K759" s="141"/>
      <c r="L759" s="96" t="s">
        <v>141</v>
      </c>
      <c r="M759" s="97"/>
      <c r="N759" s="96" t="s">
        <v>142</v>
      </c>
      <c r="O759" s="97"/>
      <c r="P759" s="96" t="s">
        <v>143</v>
      </c>
      <c r="Q759" s="97"/>
    </row>
    <row r="760" spans="1:19" ht="15.75" customHeight="1" x14ac:dyDescent="0.25">
      <c r="A760" s="124" t="s">
        <v>289</v>
      </c>
      <c r="B760" s="125"/>
      <c r="C760" s="125"/>
      <c r="D760" s="125"/>
      <c r="E760" s="125"/>
      <c r="F760" s="126"/>
      <c r="G760" s="2" t="s">
        <v>290</v>
      </c>
      <c r="H760" s="136" t="s">
        <v>291</v>
      </c>
      <c r="I760" s="137"/>
      <c r="J760" s="96" t="s">
        <v>411</v>
      </c>
      <c r="K760" s="97"/>
      <c r="L760" s="96" t="s">
        <v>412</v>
      </c>
      <c r="M760" s="97"/>
      <c r="N760" s="96" t="s">
        <v>413</v>
      </c>
      <c r="O760" s="97"/>
      <c r="P760" s="96" t="s">
        <v>414</v>
      </c>
      <c r="Q760" s="97"/>
    </row>
    <row r="761" spans="1:19" ht="15.75" customHeight="1" x14ac:dyDescent="0.25">
      <c r="A761" s="124" t="s">
        <v>303</v>
      </c>
      <c r="B761" s="125"/>
      <c r="C761" s="125"/>
      <c r="D761" s="125"/>
      <c r="E761" s="125"/>
      <c r="F761" s="126"/>
      <c r="G761" s="77" t="s">
        <v>13</v>
      </c>
      <c r="H761" s="96" t="s">
        <v>184</v>
      </c>
      <c r="I761" s="97"/>
      <c r="J761" s="96" t="s">
        <v>198</v>
      </c>
      <c r="K761" s="97"/>
      <c r="L761" s="96" t="s">
        <v>199</v>
      </c>
      <c r="M761" s="97"/>
      <c r="N761" s="96" t="s">
        <v>200</v>
      </c>
      <c r="O761" s="97"/>
      <c r="P761" s="96" t="s">
        <v>201</v>
      </c>
      <c r="Q761" s="97"/>
    </row>
    <row r="762" spans="1:19" ht="15.75" x14ac:dyDescent="0.25">
      <c r="A762" s="124" t="s">
        <v>36</v>
      </c>
      <c r="B762" s="125"/>
      <c r="C762" s="125"/>
      <c r="D762" s="125"/>
      <c r="E762" s="125"/>
      <c r="F762" s="126"/>
      <c r="G762" s="18" t="s">
        <v>12</v>
      </c>
      <c r="H762" s="96" t="s">
        <v>48</v>
      </c>
      <c r="I762" s="97"/>
      <c r="J762" s="140">
        <v>0</v>
      </c>
      <c r="K762" s="141"/>
      <c r="L762" s="96" t="s">
        <v>50</v>
      </c>
      <c r="M762" s="97"/>
      <c r="N762" s="96" t="s">
        <v>50</v>
      </c>
      <c r="O762" s="97"/>
      <c r="P762" s="96" t="s">
        <v>50</v>
      </c>
      <c r="Q762" s="97"/>
    </row>
    <row r="763" spans="1:19" ht="15.75" x14ac:dyDescent="0.25">
      <c r="A763" s="127" t="s">
        <v>14</v>
      </c>
      <c r="B763" s="128"/>
      <c r="C763" s="128"/>
      <c r="D763" s="128"/>
      <c r="E763" s="128"/>
      <c r="F763" s="128"/>
      <c r="G763" s="128"/>
      <c r="H763" s="128"/>
      <c r="I763" s="128"/>
      <c r="J763" s="109">
        <f>+J759+J762+J760+J761</f>
        <v>7.67</v>
      </c>
      <c r="K763" s="142"/>
      <c r="L763" s="109">
        <f>+L759+L760+L762+L761</f>
        <v>7.21</v>
      </c>
      <c r="M763" s="142"/>
      <c r="N763" s="109">
        <f>+N759+N760+N762+N761</f>
        <v>51.96</v>
      </c>
      <c r="O763" s="142"/>
      <c r="P763" s="109">
        <f>+P759+P760+P762+P761</f>
        <v>296.22000000000003</v>
      </c>
      <c r="Q763" s="142"/>
    </row>
    <row r="766" spans="1:19" ht="15.75" x14ac:dyDescent="0.25">
      <c r="H766" s="129" t="s">
        <v>311</v>
      </c>
      <c r="I766" s="129"/>
      <c r="J766" s="129"/>
      <c r="K766" s="129"/>
    </row>
    <row r="768" spans="1:19" ht="15.75" x14ac:dyDescent="0.25">
      <c r="A768" s="150" t="s">
        <v>1</v>
      </c>
      <c r="B768" s="151"/>
      <c r="C768" s="151"/>
      <c r="D768" s="151"/>
      <c r="E768" s="151"/>
      <c r="F768" s="151"/>
      <c r="G768" s="155" t="s">
        <v>2</v>
      </c>
      <c r="H768" s="155" t="s">
        <v>3</v>
      </c>
      <c r="I768" s="155"/>
      <c r="J768" s="155" t="s">
        <v>4</v>
      </c>
      <c r="K768" s="155"/>
      <c r="L768" s="155"/>
      <c r="M768" s="155"/>
      <c r="N768" s="155"/>
      <c r="O768" s="155"/>
      <c r="P768" s="146" t="s">
        <v>5</v>
      </c>
      <c r="Q768" s="147"/>
    </row>
    <row r="769" spans="1:17" ht="15.75" x14ac:dyDescent="0.25">
      <c r="A769" s="151"/>
      <c r="B769" s="151"/>
      <c r="C769" s="151"/>
      <c r="D769" s="151"/>
      <c r="E769" s="151"/>
      <c r="F769" s="151"/>
      <c r="G769" s="155"/>
      <c r="H769" s="155"/>
      <c r="I769" s="155"/>
      <c r="J769" s="107" t="s">
        <v>6</v>
      </c>
      <c r="K769" s="108"/>
      <c r="L769" s="107" t="s">
        <v>7</v>
      </c>
      <c r="M769" s="108"/>
      <c r="N769" s="107" t="s">
        <v>8</v>
      </c>
      <c r="O769" s="108"/>
      <c r="P769" s="148"/>
      <c r="Q769" s="149"/>
    </row>
    <row r="770" spans="1:17" ht="15.75" customHeight="1" x14ac:dyDescent="0.25">
      <c r="A770" s="130" t="s">
        <v>391</v>
      </c>
      <c r="B770" s="131"/>
      <c r="C770" s="131"/>
      <c r="D770" s="131"/>
      <c r="E770" s="131"/>
      <c r="F770" s="132"/>
      <c r="G770" s="78" t="s">
        <v>392</v>
      </c>
      <c r="H770" s="111">
        <v>100</v>
      </c>
      <c r="I770" s="112"/>
      <c r="J770" s="111">
        <v>0.73</v>
      </c>
      <c r="K770" s="112"/>
      <c r="L770" s="111">
        <v>2.04</v>
      </c>
      <c r="M770" s="112"/>
      <c r="N770" s="111">
        <v>5.69</v>
      </c>
      <c r="O770" s="112"/>
      <c r="P770" s="111">
        <v>43.08</v>
      </c>
      <c r="Q770" s="112"/>
    </row>
    <row r="771" spans="1:17" ht="15.75" x14ac:dyDescent="0.25">
      <c r="A771" s="100" t="s">
        <v>235</v>
      </c>
      <c r="B771" s="101"/>
      <c r="C771" s="101"/>
      <c r="D771" s="101"/>
      <c r="E771" s="101"/>
      <c r="F771" s="102"/>
      <c r="G771" s="16" t="s">
        <v>103</v>
      </c>
      <c r="H771" s="103">
        <v>30</v>
      </c>
      <c r="I771" s="104"/>
      <c r="J771" s="103">
        <v>2.19</v>
      </c>
      <c r="K771" s="104"/>
      <c r="L771" s="103">
        <v>0.63</v>
      </c>
      <c r="M771" s="104"/>
      <c r="N771" s="103">
        <v>13.2</v>
      </c>
      <c r="O771" s="104"/>
      <c r="P771" s="103">
        <v>71.7</v>
      </c>
      <c r="Q771" s="104"/>
    </row>
    <row r="772" spans="1:17" ht="15" customHeight="1" x14ac:dyDescent="0.25">
      <c r="A772" s="100" t="s">
        <v>393</v>
      </c>
      <c r="B772" s="101"/>
      <c r="C772" s="101"/>
      <c r="D772" s="101"/>
      <c r="E772" s="101"/>
      <c r="F772" s="102"/>
      <c r="G772" s="64" t="s">
        <v>394</v>
      </c>
      <c r="H772" s="103">
        <v>50</v>
      </c>
      <c r="I772" s="104"/>
      <c r="J772" s="103">
        <v>8.9700000000000006</v>
      </c>
      <c r="K772" s="104"/>
      <c r="L772" s="103">
        <v>5.2</v>
      </c>
      <c r="M772" s="104"/>
      <c r="N772" s="103">
        <v>8.82</v>
      </c>
      <c r="O772" s="104"/>
      <c r="P772" s="103">
        <v>116.53</v>
      </c>
      <c r="Q772" s="104"/>
    </row>
    <row r="773" spans="1:17" ht="15" customHeight="1" x14ac:dyDescent="0.25">
      <c r="A773" s="100" t="s">
        <v>385</v>
      </c>
      <c r="B773" s="101"/>
      <c r="C773" s="101"/>
      <c r="D773" s="101"/>
      <c r="E773" s="101"/>
      <c r="F773" s="102"/>
      <c r="G773" s="64" t="s">
        <v>386</v>
      </c>
      <c r="H773" s="103">
        <v>50</v>
      </c>
      <c r="I773" s="104"/>
      <c r="J773" s="103">
        <v>0.8</v>
      </c>
      <c r="K773" s="104"/>
      <c r="L773" s="103">
        <v>1.48</v>
      </c>
      <c r="M773" s="104"/>
      <c r="N773" s="103">
        <v>5.57</v>
      </c>
      <c r="O773" s="104"/>
      <c r="P773" s="103">
        <v>42.22</v>
      </c>
      <c r="Q773" s="104"/>
    </row>
    <row r="774" spans="1:17" ht="15.75" x14ac:dyDescent="0.25">
      <c r="A774" s="100" t="s">
        <v>240</v>
      </c>
      <c r="B774" s="101"/>
      <c r="C774" s="101"/>
      <c r="D774" s="101"/>
      <c r="E774" s="101"/>
      <c r="F774" s="102"/>
      <c r="G774" s="88" t="s">
        <v>366</v>
      </c>
      <c r="H774" s="103">
        <v>40</v>
      </c>
      <c r="I774" s="104"/>
      <c r="J774" s="103">
        <v>0.48</v>
      </c>
      <c r="K774" s="104"/>
      <c r="L774" s="103">
        <v>1.82</v>
      </c>
      <c r="M774" s="104"/>
      <c r="N774" s="103">
        <v>1.55</v>
      </c>
      <c r="O774" s="104"/>
      <c r="P774" s="103">
        <v>24.45</v>
      </c>
      <c r="Q774" s="104"/>
    </row>
    <row r="775" spans="1:17" ht="15.75" x14ac:dyDescent="0.25">
      <c r="A775" s="100" t="s">
        <v>21</v>
      </c>
      <c r="B775" s="101"/>
      <c r="C775" s="101"/>
      <c r="D775" s="101"/>
      <c r="E775" s="101"/>
      <c r="F775" s="102"/>
      <c r="G775" s="52" t="s">
        <v>22</v>
      </c>
      <c r="H775" s="103">
        <v>20</v>
      </c>
      <c r="I775" s="104"/>
      <c r="J775" s="103">
        <v>0.16</v>
      </c>
      <c r="K775" s="104"/>
      <c r="L775" s="103">
        <v>0.04</v>
      </c>
      <c r="M775" s="104"/>
      <c r="N775" s="103">
        <v>0.46</v>
      </c>
      <c r="O775" s="104"/>
      <c r="P775" s="103">
        <v>2.2000000000000002</v>
      </c>
      <c r="Q775" s="104"/>
    </row>
    <row r="776" spans="1:17" ht="15.75" x14ac:dyDescent="0.25">
      <c r="A776" s="100" t="s">
        <v>89</v>
      </c>
      <c r="B776" s="101"/>
      <c r="C776" s="101"/>
      <c r="D776" s="101"/>
      <c r="E776" s="101"/>
      <c r="F776" s="102"/>
      <c r="G776" s="16" t="s">
        <v>90</v>
      </c>
      <c r="H776" s="103">
        <v>150</v>
      </c>
      <c r="I776" s="104"/>
      <c r="J776" s="103">
        <v>0</v>
      </c>
      <c r="K776" s="104"/>
      <c r="L776" s="103">
        <v>0</v>
      </c>
      <c r="M776" s="104"/>
      <c r="N776" s="103">
        <v>0</v>
      </c>
      <c r="O776" s="104"/>
      <c r="P776" s="103">
        <v>0</v>
      </c>
      <c r="Q776" s="104"/>
    </row>
    <row r="777" spans="1:17" ht="15.75" x14ac:dyDescent="0.25">
      <c r="A777" s="152" t="s">
        <v>14</v>
      </c>
      <c r="B777" s="153"/>
      <c r="C777" s="153"/>
      <c r="D777" s="153"/>
      <c r="E777" s="153"/>
      <c r="F777" s="153"/>
      <c r="G777" s="153"/>
      <c r="H777" s="153"/>
      <c r="I777" s="153"/>
      <c r="J777" s="107">
        <f>+J770+J771+J772+J773+J774+J776+J775</f>
        <v>13.330000000000002</v>
      </c>
      <c r="K777" s="108"/>
      <c r="L777" s="107">
        <f>+L770+L771+L772+L773+L774+L776+L775</f>
        <v>11.209999999999999</v>
      </c>
      <c r="M777" s="108"/>
      <c r="N777" s="107">
        <f>+N770+N771+N772+N773+N774+N776+N775</f>
        <v>35.29</v>
      </c>
      <c r="O777" s="108"/>
      <c r="P777" s="107">
        <f>+P770+P771+P772+P773+P774+P776+P775</f>
        <v>300.17999999999995</v>
      </c>
      <c r="Q777" s="108"/>
    </row>
    <row r="780" spans="1:17" ht="15.75" x14ac:dyDescent="0.25">
      <c r="H780" s="107" t="s">
        <v>312</v>
      </c>
      <c r="I780" s="115"/>
      <c r="J780" s="115"/>
      <c r="K780" s="108"/>
    </row>
    <row r="782" spans="1:17" ht="15.75" x14ac:dyDescent="0.25">
      <c r="A782" s="150" t="s">
        <v>1</v>
      </c>
      <c r="B782" s="151"/>
      <c r="C782" s="151"/>
      <c r="D782" s="151"/>
      <c r="E782" s="151"/>
      <c r="F782" s="151"/>
      <c r="G782" s="155" t="s">
        <v>2</v>
      </c>
      <c r="H782" s="155" t="s">
        <v>3</v>
      </c>
      <c r="I782" s="155"/>
      <c r="J782" s="155" t="s">
        <v>4</v>
      </c>
      <c r="K782" s="155"/>
      <c r="L782" s="155"/>
      <c r="M782" s="155"/>
      <c r="N782" s="155"/>
      <c r="O782" s="155"/>
      <c r="P782" s="146" t="s">
        <v>5</v>
      </c>
      <c r="Q782" s="147"/>
    </row>
    <row r="783" spans="1:17" ht="15.75" x14ac:dyDescent="0.25">
      <c r="A783" s="151"/>
      <c r="B783" s="151"/>
      <c r="C783" s="151"/>
      <c r="D783" s="151"/>
      <c r="E783" s="151"/>
      <c r="F783" s="151"/>
      <c r="G783" s="155"/>
      <c r="H783" s="155"/>
      <c r="I783" s="155"/>
      <c r="J783" s="107" t="s">
        <v>6</v>
      </c>
      <c r="K783" s="108"/>
      <c r="L783" s="107" t="s">
        <v>7</v>
      </c>
      <c r="M783" s="108"/>
      <c r="N783" s="107" t="s">
        <v>8</v>
      </c>
      <c r="O783" s="108"/>
      <c r="P783" s="148"/>
      <c r="Q783" s="149"/>
    </row>
    <row r="784" spans="1:17" ht="15.75" customHeight="1" x14ac:dyDescent="0.25">
      <c r="A784" s="100" t="s">
        <v>242</v>
      </c>
      <c r="B784" s="101"/>
      <c r="C784" s="101"/>
      <c r="D784" s="101"/>
      <c r="E784" s="101"/>
      <c r="F784" s="102"/>
      <c r="G784" s="20" t="s">
        <v>243</v>
      </c>
      <c r="H784" s="103">
        <v>150</v>
      </c>
      <c r="I784" s="104"/>
      <c r="J784" s="103">
        <v>4.28</v>
      </c>
      <c r="K784" s="104"/>
      <c r="L784" s="103">
        <v>6.1</v>
      </c>
      <c r="M784" s="104"/>
      <c r="N784" s="103">
        <v>16.71</v>
      </c>
      <c r="O784" s="104"/>
      <c r="P784" s="103">
        <v>134.88</v>
      </c>
      <c r="Q784" s="104"/>
    </row>
    <row r="785" spans="1:18" ht="15.75" customHeight="1" x14ac:dyDescent="0.25">
      <c r="A785" s="100" t="s">
        <v>166</v>
      </c>
      <c r="B785" s="101"/>
      <c r="C785" s="101"/>
      <c r="D785" s="101"/>
      <c r="E785" s="101"/>
      <c r="F785" s="102"/>
      <c r="G785" s="17" t="s">
        <v>167</v>
      </c>
      <c r="H785" s="96" t="s">
        <v>168</v>
      </c>
      <c r="I785" s="97"/>
      <c r="J785" s="96" t="s">
        <v>169</v>
      </c>
      <c r="K785" s="97"/>
      <c r="L785" s="96" t="s">
        <v>170</v>
      </c>
      <c r="M785" s="97"/>
      <c r="N785" s="96" t="s">
        <v>171</v>
      </c>
      <c r="O785" s="97"/>
      <c r="P785" s="96" t="s">
        <v>172</v>
      </c>
      <c r="Q785" s="97"/>
    </row>
    <row r="786" spans="1:18" ht="15.75" x14ac:dyDescent="0.25">
      <c r="A786" s="100" t="s">
        <v>114</v>
      </c>
      <c r="B786" s="101"/>
      <c r="C786" s="101"/>
      <c r="D786" s="101"/>
      <c r="E786" s="101"/>
      <c r="F786" s="102"/>
      <c r="G786" s="16" t="s">
        <v>115</v>
      </c>
      <c r="H786" s="96" t="s">
        <v>48</v>
      </c>
      <c r="I786" s="97"/>
      <c r="J786" s="96" t="s">
        <v>50</v>
      </c>
      <c r="K786" s="97"/>
      <c r="L786" s="96" t="s">
        <v>50</v>
      </c>
      <c r="M786" s="97"/>
      <c r="N786" s="96" t="s">
        <v>50</v>
      </c>
      <c r="O786" s="97"/>
      <c r="P786" s="96" t="s">
        <v>50</v>
      </c>
      <c r="Q786" s="97"/>
    </row>
    <row r="787" spans="1:18" ht="15.75" x14ac:dyDescent="0.25">
      <c r="A787" s="100" t="s">
        <v>303</v>
      </c>
      <c r="B787" s="101"/>
      <c r="C787" s="101"/>
      <c r="D787" s="101"/>
      <c r="E787" s="101"/>
      <c r="F787" s="102"/>
      <c r="G787" s="73" t="s">
        <v>13</v>
      </c>
      <c r="H787" s="96" t="s">
        <v>49</v>
      </c>
      <c r="I787" s="97"/>
      <c r="J787" s="96" t="s">
        <v>173</v>
      </c>
      <c r="K787" s="97"/>
      <c r="L787" s="96" t="s">
        <v>174</v>
      </c>
      <c r="M787" s="97"/>
      <c r="N787" s="96" t="s">
        <v>175</v>
      </c>
      <c r="O787" s="97"/>
      <c r="P787" s="96" t="s">
        <v>176</v>
      </c>
      <c r="Q787" s="97"/>
    </row>
    <row r="788" spans="1:18" ht="15.75" x14ac:dyDescent="0.25">
      <c r="A788" s="152" t="s">
        <v>14</v>
      </c>
      <c r="B788" s="153"/>
      <c r="C788" s="153"/>
      <c r="D788" s="153"/>
      <c r="E788" s="153"/>
      <c r="F788" s="153"/>
      <c r="G788" s="153"/>
      <c r="H788" s="153"/>
      <c r="I788" s="153"/>
      <c r="J788" s="109">
        <f t="shared" ref="J788:P788" si="11">+J784+J785+J786+J787</f>
        <v>10.47</v>
      </c>
      <c r="K788" s="110"/>
      <c r="L788" s="109">
        <f t="shared" si="11"/>
        <v>14.37</v>
      </c>
      <c r="M788" s="110"/>
      <c r="N788" s="109">
        <f t="shared" si="11"/>
        <v>57.879999999999995</v>
      </c>
      <c r="O788" s="110"/>
      <c r="P788" s="109">
        <f t="shared" si="11"/>
        <v>384.54999999999995</v>
      </c>
      <c r="Q788" s="110"/>
    </row>
    <row r="789" spans="1:18" ht="15.75" x14ac:dyDescent="0.25">
      <c r="A789" s="152" t="s">
        <v>45</v>
      </c>
      <c r="B789" s="153"/>
      <c r="C789" s="153"/>
      <c r="D789" s="153"/>
      <c r="E789" s="153"/>
      <c r="F789" s="153"/>
      <c r="G789" s="153"/>
      <c r="H789" s="153"/>
      <c r="I789" s="153"/>
      <c r="J789" s="109">
        <f>+J763+J777+J788</f>
        <v>31.47</v>
      </c>
      <c r="K789" s="110"/>
      <c r="L789" s="109">
        <f>+L763+L777+L788</f>
        <v>32.79</v>
      </c>
      <c r="M789" s="110"/>
      <c r="N789" s="109">
        <f>+N763+N777+N788</f>
        <v>145.13</v>
      </c>
      <c r="O789" s="110"/>
      <c r="P789" s="109">
        <f>+P763+P777+P788</f>
        <v>980.94999999999993</v>
      </c>
      <c r="Q789" s="110"/>
    </row>
    <row r="791" spans="1:18" x14ac:dyDescent="0.25">
      <c r="R791">
        <v>14</v>
      </c>
    </row>
    <row r="792" spans="1:18" ht="15.75" x14ac:dyDescent="0.25">
      <c r="A792" s="154" t="s">
        <v>26</v>
      </c>
      <c r="B792" s="154"/>
      <c r="C792" s="154"/>
      <c r="D792" s="154"/>
      <c r="E792" s="154"/>
      <c r="F792" s="154"/>
      <c r="G792" s="154"/>
      <c r="H792" s="154"/>
    </row>
    <row r="795" spans="1:18" ht="15.75" x14ac:dyDescent="0.25">
      <c r="A795" s="58"/>
      <c r="B795" s="58"/>
      <c r="C795" s="58"/>
      <c r="D795" s="58"/>
      <c r="E795" s="58"/>
      <c r="F795" s="58"/>
      <c r="G795" s="58"/>
      <c r="H795" s="58"/>
    </row>
    <row r="796" spans="1:18" ht="15.75" x14ac:dyDescent="0.25">
      <c r="A796" s="58"/>
      <c r="B796" s="58"/>
      <c r="C796" s="58"/>
      <c r="D796" s="58"/>
      <c r="E796" s="58"/>
      <c r="F796" s="58"/>
      <c r="G796" s="58"/>
      <c r="H796" s="58"/>
    </row>
    <row r="797" spans="1:18" ht="15.75" x14ac:dyDescent="0.25">
      <c r="A797" s="58"/>
      <c r="B797" s="58"/>
      <c r="C797" s="58"/>
      <c r="D797" s="58"/>
      <c r="E797" s="58"/>
      <c r="F797" s="58"/>
      <c r="G797" s="58"/>
      <c r="H797" s="58"/>
    </row>
    <row r="798" spans="1:18" ht="15.75" x14ac:dyDescent="0.25">
      <c r="A798" s="58"/>
      <c r="B798" s="58"/>
      <c r="C798" s="58"/>
      <c r="D798" s="58"/>
      <c r="E798" s="58"/>
      <c r="F798" s="58"/>
      <c r="G798" s="58"/>
      <c r="H798" s="58"/>
    </row>
    <row r="799" spans="1:18" ht="15.75" x14ac:dyDescent="0.25">
      <c r="A799" s="58"/>
      <c r="B799" s="58"/>
      <c r="C799" s="58"/>
      <c r="D799" s="58"/>
      <c r="E799" s="58"/>
      <c r="F799" s="58"/>
      <c r="G799" s="58"/>
      <c r="H799" s="58"/>
    </row>
    <row r="800" spans="1:18" ht="15.75" x14ac:dyDescent="0.25">
      <c r="A800" s="58"/>
      <c r="B800" s="58"/>
      <c r="C800" s="58"/>
      <c r="D800" s="58"/>
      <c r="E800" s="58"/>
      <c r="F800" s="58"/>
      <c r="G800" s="58"/>
      <c r="H800" s="58"/>
    </row>
    <row r="801" spans="1:19" ht="15.75" x14ac:dyDescent="0.25">
      <c r="A801" s="58"/>
      <c r="B801" s="58"/>
      <c r="C801" s="58"/>
      <c r="D801" s="58"/>
      <c r="E801" s="58"/>
      <c r="F801" s="58"/>
      <c r="G801" s="58"/>
      <c r="H801" s="58"/>
    </row>
    <row r="802" spans="1:19" ht="15.75" x14ac:dyDescent="0.25">
      <c r="A802" s="58"/>
      <c r="B802" s="58"/>
      <c r="C802" s="58"/>
      <c r="D802" s="58"/>
      <c r="E802" s="58"/>
      <c r="F802" s="58"/>
      <c r="G802" s="58"/>
      <c r="H802" s="58"/>
    </row>
    <row r="803" spans="1:19" ht="15.75" x14ac:dyDescent="0.25">
      <c r="A803" s="58"/>
      <c r="B803" s="58"/>
      <c r="C803" s="58"/>
      <c r="D803" s="58"/>
      <c r="E803" s="58"/>
      <c r="F803" s="58"/>
      <c r="G803" s="58"/>
      <c r="H803" s="58"/>
    </row>
    <row r="804" spans="1:19" ht="15.75" x14ac:dyDescent="0.25">
      <c r="A804" s="80"/>
      <c r="B804" s="80"/>
      <c r="C804" s="80"/>
      <c r="D804" s="80"/>
      <c r="E804" s="80"/>
      <c r="F804" s="80"/>
      <c r="G804" s="80"/>
      <c r="H804" s="80"/>
    </row>
    <row r="805" spans="1:19" ht="15.75" x14ac:dyDescent="0.25">
      <c r="A805" s="92"/>
      <c r="B805" s="92"/>
      <c r="C805" s="92"/>
      <c r="D805" s="92"/>
      <c r="E805" s="92"/>
      <c r="F805" s="92"/>
      <c r="G805" s="92"/>
      <c r="H805" s="92"/>
    </row>
    <row r="806" spans="1:19" ht="15.75" x14ac:dyDescent="0.25">
      <c r="A806" s="48"/>
      <c r="B806" s="48"/>
      <c r="C806" s="48"/>
      <c r="D806" s="48"/>
      <c r="E806" s="48"/>
      <c r="F806" s="48"/>
      <c r="G806" s="48"/>
      <c r="H806" s="48"/>
    </row>
    <row r="807" spans="1:19" x14ac:dyDescent="0.25">
      <c r="A807" s="122" t="s">
        <v>299</v>
      </c>
      <c r="B807" s="123"/>
      <c r="C807" s="123"/>
      <c r="D807" s="123"/>
      <c r="E807" s="123"/>
      <c r="I807" s="39"/>
      <c r="J807" s="39"/>
      <c r="P807" s="121" t="s">
        <v>456</v>
      </c>
      <c r="Q807" s="121"/>
      <c r="R807" s="121"/>
      <c r="S807" s="121"/>
    </row>
    <row r="808" spans="1:19" x14ac:dyDescent="0.25">
      <c r="A808" s="123"/>
      <c r="B808" s="123"/>
      <c r="C808" s="123"/>
      <c r="D808" s="123"/>
      <c r="E808" s="123"/>
      <c r="I808" s="39"/>
      <c r="J808" s="39"/>
      <c r="P808" s="121"/>
      <c r="Q808" s="121"/>
      <c r="R808" s="121"/>
      <c r="S808" s="121"/>
    </row>
    <row r="809" spans="1:19" x14ac:dyDescent="0.25">
      <c r="A809" s="123"/>
      <c r="B809" s="123"/>
      <c r="C809" s="123"/>
      <c r="D809" s="123"/>
      <c r="E809" s="123"/>
      <c r="I809" s="39"/>
      <c r="J809" s="39"/>
      <c r="P809" s="121"/>
      <c r="Q809" s="121"/>
      <c r="R809" s="121"/>
      <c r="S809" s="121"/>
    </row>
    <row r="810" spans="1:19" x14ac:dyDescent="0.25">
      <c r="I810" s="39"/>
      <c r="J810" s="39"/>
      <c r="P810" s="121"/>
      <c r="Q810" s="121"/>
      <c r="R810" s="121"/>
      <c r="S810" s="121"/>
    </row>
    <row r="811" spans="1:19" x14ac:dyDescent="0.25">
      <c r="I811" s="39"/>
      <c r="J811" s="39"/>
      <c r="P811" s="121"/>
      <c r="Q811" s="121"/>
      <c r="R811" s="121"/>
      <c r="S811" s="121"/>
    </row>
    <row r="812" spans="1:19" ht="15.75" x14ac:dyDescent="0.25">
      <c r="A812" s="116" t="s">
        <v>406</v>
      </c>
      <c r="B812" s="116"/>
      <c r="C812" s="116"/>
      <c r="D812" s="116"/>
      <c r="P812" s="121"/>
      <c r="Q812" s="121"/>
      <c r="R812" s="121"/>
      <c r="S812" s="121"/>
    </row>
    <row r="814" spans="1:19" ht="15.75" x14ac:dyDescent="0.25">
      <c r="H814" s="129" t="s">
        <v>310</v>
      </c>
      <c r="I814" s="129"/>
      <c r="J814" s="129"/>
      <c r="K814" s="129"/>
    </row>
    <row r="816" spans="1:19" ht="15.75" x14ac:dyDescent="0.25">
      <c r="A816" s="156" t="s">
        <v>1</v>
      </c>
      <c r="B816" s="157"/>
      <c r="C816" s="157"/>
      <c r="D816" s="157"/>
      <c r="E816" s="157"/>
      <c r="F816" s="157"/>
      <c r="G816" s="158" t="s">
        <v>2</v>
      </c>
      <c r="H816" s="158" t="s">
        <v>3</v>
      </c>
      <c r="I816" s="158"/>
      <c r="J816" s="158" t="s">
        <v>4</v>
      </c>
      <c r="K816" s="158"/>
      <c r="L816" s="158"/>
      <c r="M816" s="158"/>
      <c r="N816" s="158"/>
      <c r="O816" s="158"/>
      <c r="P816" s="117" t="s">
        <v>5</v>
      </c>
      <c r="Q816" s="118"/>
    </row>
    <row r="817" spans="1:17" ht="15.75" x14ac:dyDescent="0.25">
      <c r="A817" s="157"/>
      <c r="B817" s="157"/>
      <c r="C817" s="157"/>
      <c r="D817" s="157"/>
      <c r="E817" s="157"/>
      <c r="F817" s="157"/>
      <c r="G817" s="158"/>
      <c r="H817" s="158"/>
      <c r="I817" s="158"/>
      <c r="J817" s="105" t="s">
        <v>6</v>
      </c>
      <c r="K817" s="106"/>
      <c r="L817" s="105" t="s">
        <v>7</v>
      </c>
      <c r="M817" s="106"/>
      <c r="N817" s="105" t="s">
        <v>8</v>
      </c>
      <c r="O817" s="106"/>
      <c r="P817" s="119"/>
      <c r="Q817" s="120"/>
    </row>
    <row r="818" spans="1:17" ht="15.75" x14ac:dyDescent="0.25">
      <c r="A818" s="93" t="s">
        <v>202</v>
      </c>
      <c r="B818" s="94"/>
      <c r="C818" s="94"/>
      <c r="D818" s="94"/>
      <c r="E818" s="94"/>
      <c r="F818" s="95"/>
      <c r="G818" s="2" t="s">
        <v>203</v>
      </c>
      <c r="H818" s="96" t="s">
        <v>48</v>
      </c>
      <c r="I818" s="97"/>
      <c r="J818" s="140">
        <v>4.9000000000000004</v>
      </c>
      <c r="K818" s="141"/>
      <c r="L818" s="96" t="s">
        <v>316</v>
      </c>
      <c r="M818" s="97"/>
      <c r="N818" s="96" t="s">
        <v>332</v>
      </c>
      <c r="O818" s="97"/>
      <c r="P818" s="96" t="s">
        <v>333</v>
      </c>
      <c r="Q818" s="97"/>
    </row>
    <row r="819" spans="1:17" ht="15.75" x14ac:dyDescent="0.25">
      <c r="A819" s="93" t="s">
        <v>454</v>
      </c>
      <c r="B819" s="94"/>
      <c r="C819" s="94"/>
      <c r="D819" s="94"/>
      <c r="E819" s="94"/>
      <c r="F819" s="95"/>
      <c r="G819" s="91" t="s">
        <v>126</v>
      </c>
      <c r="H819" s="96" t="s">
        <v>190</v>
      </c>
      <c r="I819" s="97"/>
      <c r="J819" s="96" t="s">
        <v>191</v>
      </c>
      <c r="K819" s="97"/>
      <c r="L819" s="96" t="s">
        <v>50</v>
      </c>
      <c r="M819" s="97"/>
      <c r="N819" s="96" t="s">
        <v>192</v>
      </c>
      <c r="O819" s="97"/>
      <c r="P819" s="96" t="s">
        <v>193</v>
      </c>
      <c r="Q819" s="97"/>
    </row>
    <row r="820" spans="1:17" ht="15.75" x14ac:dyDescent="0.25">
      <c r="A820" s="124" t="s">
        <v>60</v>
      </c>
      <c r="B820" s="125"/>
      <c r="C820" s="125"/>
      <c r="D820" s="125"/>
      <c r="E820" s="125"/>
      <c r="F820" s="126"/>
      <c r="G820" s="12" t="s">
        <v>61</v>
      </c>
      <c r="H820" s="96" t="s">
        <v>62</v>
      </c>
      <c r="I820" s="97"/>
      <c r="J820" s="140">
        <v>5.34</v>
      </c>
      <c r="K820" s="141"/>
      <c r="L820" s="96" t="s">
        <v>63</v>
      </c>
      <c r="M820" s="97"/>
      <c r="N820" s="96" t="s">
        <v>64</v>
      </c>
      <c r="O820" s="97"/>
      <c r="P820" s="96" t="s">
        <v>65</v>
      </c>
      <c r="Q820" s="97"/>
    </row>
    <row r="821" spans="1:17" ht="15.75" x14ac:dyDescent="0.25">
      <c r="A821" s="124" t="s">
        <v>182</v>
      </c>
      <c r="B821" s="125"/>
      <c r="C821" s="125"/>
      <c r="D821" s="125"/>
      <c r="E821" s="125"/>
      <c r="F821" s="126"/>
      <c r="G821" s="2" t="s">
        <v>47</v>
      </c>
      <c r="H821" s="96" t="s">
        <v>48</v>
      </c>
      <c r="I821" s="97"/>
      <c r="J821" s="140">
        <v>0</v>
      </c>
      <c r="K821" s="141"/>
      <c r="L821" s="96" t="s">
        <v>50</v>
      </c>
      <c r="M821" s="97"/>
      <c r="N821" s="96" t="s">
        <v>50</v>
      </c>
      <c r="O821" s="97"/>
      <c r="P821" s="96" t="s">
        <v>50</v>
      </c>
      <c r="Q821" s="97"/>
    </row>
    <row r="822" spans="1:17" ht="15.75" x14ac:dyDescent="0.25">
      <c r="A822" s="127" t="s">
        <v>14</v>
      </c>
      <c r="B822" s="128"/>
      <c r="C822" s="128"/>
      <c r="D822" s="128"/>
      <c r="E822" s="128"/>
      <c r="F822" s="128"/>
      <c r="G822" s="128"/>
      <c r="H822" s="128"/>
      <c r="I822" s="128"/>
      <c r="J822" s="109">
        <f>+J818+J820+J819</f>
        <v>10.49</v>
      </c>
      <c r="K822" s="110"/>
      <c r="L822" s="109">
        <f>+L818+L819+L820</f>
        <v>6.05</v>
      </c>
      <c r="M822" s="110"/>
      <c r="N822" s="109">
        <f>+N818+N819+N820</f>
        <v>34.380000000000003</v>
      </c>
      <c r="O822" s="110"/>
      <c r="P822" s="109">
        <f>+P818+P819+P820</f>
        <v>221.67000000000002</v>
      </c>
      <c r="Q822" s="110"/>
    </row>
    <row r="825" spans="1:17" ht="15.75" x14ac:dyDescent="0.25">
      <c r="H825" s="129" t="s">
        <v>311</v>
      </c>
      <c r="I825" s="129"/>
      <c r="J825" s="129"/>
      <c r="K825" s="129"/>
    </row>
    <row r="827" spans="1:17" ht="15.75" x14ac:dyDescent="0.25">
      <c r="A827" s="150" t="s">
        <v>1</v>
      </c>
      <c r="B827" s="151"/>
      <c r="C827" s="151"/>
      <c r="D827" s="151"/>
      <c r="E827" s="151"/>
      <c r="F827" s="151"/>
      <c r="G827" s="155" t="s">
        <v>2</v>
      </c>
      <c r="H827" s="155" t="s">
        <v>3</v>
      </c>
      <c r="I827" s="155"/>
      <c r="J827" s="155" t="s">
        <v>4</v>
      </c>
      <c r="K827" s="155"/>
      <c r="L827" s="155"/>
      <c r="M827" s="155"/>
      <c r="N827" s="155"/>
      <c r="O827" s="155"/>
      <c r="P827" s="146" t="s">
        <v>5</v>
      </c>
      <c r="Q827" s="147"/>
    </row>
    <row r="828" spans="1:17" ht="15.75" x14ac:dyDescent="0.25">
      <c r="A828" s="151"/>
      <c r="B828" s="151"/>
      <c r="C828" s="151"/>
      <c r="D828" s="151"/>
      <c r="E828" s="151"/>
      <c r="F828" s="151"/>
      <c r="G828" s="155"/>
      <c r="H828" s="155"/>
      <c r="I828" s="155"/>
      <c r="J828" s="107" t="s">
        <v>6</v>
      </c>
      <c r="K828" s="108"/>
      <c r="L828" s="107" t="s">
        <v>7</v>
      </c>
      <c r="M828" s="108"/>
      <c r="N828" s="107" t="s">
        <v>8</v>
      </c>
      <c r="O828" s="108"/>
      <c r="P828" s="148"/>
      <c r="Q828" s="149"/>
    </row>
    <row r="829" spans="1:17" ht="15.75" x14ac:dyDescent="0.25">
      <c r="A829" s="100" t="s">
        <v>205</v>
      </c>
      <c r="B829" s="101"/>
      <c r="C829" s="101"/>
      <c r="D829" s="101"/>
      <c r="E829" s="101"/>
      <c r="F829" s="102"/>
      <c r="G829" s="11" t="s">
        <v>206</v>
      </c>
      <c r="H829" s="103">
        <v>100</v>
      </c>
      <c r="I829" s="104"/>
      <c r="J829" s="103">
        <v>2.85</v>
      </c>
      <c r="K829" s="104"/>
      <c r="L829" s="103">
        <v>2.19</v>
      </c>
      <c r="M829" s="104"/>
      <c r="N829" s="103">
        <v>12.64</v>
      </c>
      <c r="O829" s="104"/>
      <c r="P829" s="103">
        <v>74.12</v>
      </c>
      <c r="Q829" s="104"/>
    </row>
    <row r="830" spans="1:17" ht="15.75" x14ac:dyDescent="0.25">
      <c r="A830" s="100" t="s">
        <v>102</v>
      </c>
      <c r="B830" s="101"/>
      <c r="C830" s="101"/>
      <c r="D830" s="101"/>
      <c r="E830" s="101"/>
      <c r="F830" s="102"/>
      <c r="G830" s="11" t="s">
        <v>103</v>
      </c>
      <c r="H830" s="103">
        <v>30</v>
      </c>
      <c r="I830" s="104"/>
      <c r="J830" s="103">
        <v>2.19</v>
      </c>
      <c r="K830" s="104"/>
      <c r="L830" s="103">
        <v>0.63</v>
      </c>
      <c r="M830" s="104"/>
      <c r="N830" s="103">
        <v>13.2</v>
      </c>
      <c r="O830" s="104"/>
      <c r="P830" s="103">
        <v>71.7</v>
      </c>
      <c r="Q830" s="104"/>
    </row>
    <row r="831" spans="1:17" ht="15.75" x14ac:dyDescent="0.25">
      <c r="A831" s="130" t="s">
        <v>269</v>
      </c>
      <c r="B831" s="131"/>
      <c r="C831" s="131"/>
      <c r="D831" s="131"/>
      <c r="E831" s="131"/>
      <c r="F831" s="132"/>
      <c r="G831" s="32" t="s">
        <v>270</v>
      </c>
      <c r="H831" s="103">
        <v>60</v>
      </c>
      <c r="I831" s="104"/>
      <c r="J831" s="103">
        <v>15.08</v>
      </c>
      <c r="K831" s="104"/>
      <c r="L831" s="103">
        <v>6.72</v>
      </c>
      <c r="M831" s="104"/>
      <c r="N831" s="103">
        <v>5.85</v>
      </c>
      <c r="O831" s="104"/>
      <c r="P831" s="103">
        <v>132.12</v>
      </c>
      <c r="Q831" s="104"/>
    </row>
    <row r="832" spans="1:17" ht="15.75" x14ac:dyDescent="0.25">
      <c r="A832" s="165" t="s">
        <v>271</v>
      </c>
      <c r="B832" s="185"/>
      <c r="C832" s="185"/>
      <c r="D832" s="185"/>
      <c r="E832" s="185"/>
      <c r="F832" s="186"/>
      <c r="G832" s="32" t="s">
        <v>272</v>
      </c>
      <c r="H832" s="103">
        <v>40</v>
      </c>
      <c r="I832" s="104"/>
      <c r="J832" s="103">
        <v>1.84</v>
      </c>
      <c r="K832" s="104"/>
      <c r="L832" s="103">
        <v>2.0699999999999998</v>
      </c>
      <c r="M832" s="104"/>
      <c r="N832" s="103">
        <v>11.23</v>
      </c>
      <c r="O832" s="104"/>
      <c r="P832" s="103">
        <v>71.17</v>
      </c>
      <c r="Q832" s="104"/>
    </row>
    <row r="833" spans="1:17" ht="15.75" x14ac:dyDescent="0.25">
      <c r="A833" s="100" t="s">
        <v>322</v>
      </c>
      <c r="B833" s="101"/>
      <c r="C833" s="101"/>
      <c r="D833" s="101"/>
      <c r="E833" s="101"/>
      <c r="F833" s="102"/>
      <c r="G833" s="81" t="s">
        <v>434</v>
      </c>
      <c r="H833" s="103">
        <v>40</v>
      </c>
      <c r="I833" s="104"/>
      <c r="J833" s="103">
        <v>0.33</v>
      </c>
      <c r="K833" s="104"/>
      <c r="L833" s="103">
        <v>1.97</v>
      </c>
      <c r="M833" s="104"/>
      <c r="N833" s="103">
        <v>2.8</v>
      </c>
      <c r="O833" s="104"/>
      <c r="P833" s="103">
        <v>27.73</v>
      </c>
      <c r="Q833" s="104"/>
    </row>
    <row r="834" spans="1:17" ht="15.75" x14ac:dyDescent="0.25">
      <c r="A834" s="100" t="s">
        <v>23</v>
      </c>
      <c r="B834" s="101"/>
      <c r="C834" s="101"/>
      <c r="D834" s="101"/>
      <c r="E834" s="101"/>
      <c r="F834" s="102"/>
      <c r="G834" s="64" t="s">
        <v>24</v>
      </c>
      <c r="H834" s="103">
        <v>20</v>
      </c>
      <c r="I834" s="104"/>
      <c r="J834" s="103">
        <v>0.2</v>
      </c>
      <c r="K834" s="104"/>
      <c r="L834" s="103">
        <v>0.04</v>
      </c>
      <c r="M834" s="104"/>
      <c r="N834" s="103">
        <v>0.82</v>
      </c>
      <c r="O834" s="104"/>
      <c r="P834" s="103">
        <v>3.4</v>
      </c>
      <c r="Q834" s="104"/>
    </row>
    <row r="835" spans="1:17" ht="15.75" x14ac:dyDescent="0.25">
      <c r="A835" s="100" t="s">
        <v>89</v>
      </c>
      <c r="B835" s="101"/>
      <c r="C835" s="101"/>
      <c r="D835" s="101"/>
      <c r="E835" s="101"/>
      <c r="F835" s="102"/>
      <c r="G835" s="73" t="s">
        <v>90</v>
      </c>
      <c r="H835" s="103">
        <v>150</v>
      </c>
      <c r="I835" s="104"/>
      <c r="J835" s="103">
        <v>0</v>
      </c>
      <c r="K835" s="104"/>
      <c r="L835" s="103">
        <v>0</v>
      </c>
      <c r="M835" s="104"/>
      <c r="N835" s="103">
        <v>0</v>
      </c>
      <c r="O835" s="104"/>
      <c r="P835" s="103">
        <v>0</v>
      </c>
      <c r="Q835" s="104"/>
    </row>
    <row r="836" spans="1:17" ht="15.75" x14ac:dyDescent="0.25">
      <c r="A836" s="152" t="s">
        <v>14</v>
      </c>
      <c r="B836" s="153"/>
      <c r="C836" s="153"/>
      <c r="D836" s="153"/>
      <c r="E836" s="153"/>
      <c r="F836" s="153"/>
      <c r="G836" s="153"/>
      <c r="H836" s="153"/>
      <c r="I836" s="153"/>
      <c r="J836" s="107">
        <f>+J829+J830+J831+J833+J835+J832+J834</f>
        <v>22.49</v>
      </c>
      <c r="K836" s="108"/>
      <c r="L836" s="107">
        <f>+L829+L830+L831+L833+L835+L832+L834</f>
        <v>13.62</v>
      </c>
      <c r="M836" s="108"/>
      <c r="N836" s="107">
        <f>+N829+N830+N831+N833+N835+N832+N834</f>
        <v>46.54</v>
      </c>
      <c r="O836" s="108"/>
      <c r="P836" s="107">
        <f>+P829+P830+P831+P833+P835+P832+P834</f>
        <v>380.24</v>
      </c>
      <c r="Q836" s="108"/>
    </row>
    <row r="839" spans="1:17" ht="15.75" x14ac:dyDescent="0.25">
      <c r="H839" s="107" t="s">
        <v>312</v>
      </c>
      <c r="I839" s="115"/>
      <c r="J839" s="115"/>
      <c r="K839" s="108"/>
    </row>
    <row r="841" spans="1:17" ht="15.75" x14ac:dyDescent="0.25">
      <c r="A841" s="150" t="s">
        <v>1</v>
      </c>
      <c r="B841" s="151"/>
      <c r="C841" s="151"/>
      <c r="D841" s="151"/>
      <c r="E841" s="151"/>
      <c r="F841" s="151"/>
      <c r="G841" s="155" t="s">
        <v>2</v>
      </c>
      <c r="H841" s="155" t="s">
        <v>3</v>
      </c>
      <c r="I841" s="155"/>
      <c r="J841" s="155" t="s">
        <v>4</v>
      </c>
      <c r="K841" s="155"/>
      <c r="L841" s="155"/>
      <c r="M841" s="155"/>
      <c r="N841" s="155"/>
      <c r="O841" s="155"/>
      <c r="P841" s="146" t="s">
        <v>5</v>
      </c>
      <c r="Q841" s="147"/>
    </row>
    <row r="842" spans="1:17" ht="15.75" x14ac:dyDescent="0.25">
      <c r="A842" s="151"/>
      <c r="B842" s="151"/>
      <c r="C842" s="151"/>
      <c r="D842" s="151"/>
      <c r="E842" s="151"/>
      <c r="F842" s="151"/>
      <c r="G842" s="155"/>
      <c r="H842" s="155"/>
      <c r="I842" s="155"/>
      <c r="J842" s="107" t="s">
        <v>6</v>
      </c>
      <c r="K842" s="108"/>
      <c r="L842" s="107" t="s">
        <v>7</v>
      </c>
      <c r="M842" s="108"/>
      <c r="N842" s="107" t="s">
        <v>8</v>
      </c>
      <c r="O842" s="108"/>
      <c r="P842" s="148"/>
      <c r="Q842" s="149"/>
    </row>
    <row r="843" spans="1:17" ht="15.75" x14ac:dyDescent="0.25">
      <c r="A843" s="100" t="s">
        <v>55</v>
      </c>
      <c r="B843" s="101"/>
      <c r="C843" s="101"/>
      <c r="D843" s="101"/>
      <c r="E843" s="101"/>
      <c r="F843" s="102"/>
      <c r="G843" s="21" t="s">
        <v>56</v>
      </c>
      <c r="H843" s="103">
        <v>120</v>
      </c>
      <c r="I843" s="104"/>
      <c r="J843" s="103">
        <v>16.829999999999998</v>
      </c>
      <c r="K843" s="104"/>
      <c r="L843" s="103">
        <v>8.56</v>
      </c>
      <c r="M843" s="104"/>
      <c r="N843" s="103">
        <v>18.82</v>
      </c>
      <c r="O843" s="104"/>
      <c r="P843" s="103">
        <v>218.03</v>
      </c>
      <c r="Q843" s="104"/>
    </row>
    <row r="844" spans="1:17" ht="15.75" x14ac:dyDescent="0.25">
      <c r="A844" s="100" t="s">
        <v>194</v>
      </c>
      <c r="B844" s="101"/>
      <c r="C844" s="101"/>
      <c r="D844" s="101"/>
      <c r="E844" s="101"/>
      <c r="F844" s="102"/>
      <c r="G844" s="63" t="s">
        <v>57</v>
      </c>
      <c r="H844" s="96" t="s">
        <v>62</v>
      </c>
      <c r="I844" s="97"/>
      <c r="J844" s="96" t="s">
        <v>395</v>
      </c>
      <c r="K844" s="97"/>
      <c r="L844" s="96" t="s">
        <v>196</v>
      </c>
      <c r="M844" s="97"/>
      <c r="N844" s="96" t="s">
        <v>395</v>
      </c>
      <c r="O844" s="97"/>
      <c r="P844" s="96" t="s">
        <v>396</v>
      </c>
      <c r="Q844" s="97"/>
    </row>
    <row r="845" spans="1:17" ht="15.75" x14ac:dyDescent="0.25">
      <c r="A845" s="100" t="s">
        <v>125</v>
      </c>
      <c r="B845" s="101"/>
      <c r="C845" s="101"/>
      <c r="D845" s="101"/>
      <c r="E845" s="101"/>
      <c r="F845" s="102"/>
      <c r="G845" s="53" t="s">
        <v>126</v>
      </c>
      <c r="H845" s="96" t="s">
        <v>190</v>
      </c>
      <c r="I845" s="97"/>
      <c r="J845" s="96" t="s">
        <v>191</v>
      </c>
      <c r="K845" s="97"/>
      <c r="L845" s="96" t="s">
        <v>50</v>
      </c>
      <c r="M845" s="97"/>
      <c r="N845" s="96" t="s">
        <v>192</v>
      </c>
      <c r="O845" s="97"/>
      <c r="P845" s="96" t="s">
        <v>193</v>
      </c>
      <c r="Q845" s="97"/>
    </row>
    <row r="846" spans="1:17" ht="15.75" x14ac:dyDescent="0.25">
      <c r="A846" s="100" t="s">
        <v>265</v>
      </c>
      <c r="B846" s="101"/>
      <c r="C846" s="101"/>
      <c r="D846" s="101"/>
      <c r="E846" s="101"/>
      <c r="F846" s="102"/>
      <c r="G846" s="31" t="s">
        <v>208</v>
      </c>
      <c r="H846" s="96" t="s">
        <v>129</v>
      </c>
      <c r="I846" s="97"/>
      <c r="J846" s="96" t="s">
        <v>130</v>
      </c>
      <c r="K846" s="97"/>
      <c r="L846" s="96" t="s">
        <v>131</v>
      </c>
      <c r="M846" s="97"/>
      <c r="N846" s="96" t="s">
        <v>266</v>
      </c>
      <c r="O846" s="97"/>
      <c r="P846" s="96" t="s">
        <v>133</v>
      </c>
      <c r="Q846" s="97"/>
    </row>
    <row r="847" spans="1:17" ht="15.75" x14ac:dyDescent="0.25">
      <c r="A847" s="100" t="s">
        <v>36</v>
      </c>
      <c r="B847" s="101"/>
      <c r="C847" s="101"/>
      <c r="D847" s="101"/>
      <c r="E847" s="101"/>
      <c r="F847" s="102"/>
      <c r="G847" s="11" t="s">
        <v>12</v>
      </c>
      <c r="H847" s="96" t="s">
        <v>48</v>
      </c>
      <c r="I847" s="97"/>
      <c r="J847" s="96" t="s">
        <v>50</v>
      </c>
      <c r="K847" s="97"/>
      <c r="L847" s="96" t="s">
        <v>50</v>
      </c>
      <c r="M847" s="97"/>
      <c r="N847" s="96" t="s">
        <v>50</v>
      </c>
      <c r="O847" s="97"/>
      <c r="P847" s="96" t="s">
        <v>50</v>
      </c>
      <c r="Q847" s="97"/>
    </row>
    <row r="848" spans="1:17" ht="15.75" x14ac:dyDescent="0.25">
      <c r="A848" s="100" t="s">
        <v>303</v>
      </c>
      <c r="B848" s="101"/>
      <c r="C848" s="101"/>
      <c r="D848" s="101"/>
      <c r="E848" s="101"/>
      <c r="F848" s="102"/>
      <c r="G848" s="25" t="s">
        <v>13</v>
      </c>
      <c r="H848" s="96" t="s">
        <v>48</v>
      </c>
      <c r="I848" s="97"/>
      <c r="J848" s="96" t="s">
        <v>77</v>
      </c>
      <c r="K848" s="97"/>
      <c r="L848" s="96" t="s">
        <v>78</v>
      </c>
      <c r="M848" s="97"/>
      <c r="N848" s="96" t="s">
        <v>79</v>
      </c>
      <c r="O848" s="97"/>
      <c r="P848" s="96" t="s">
        <v>80</v>
      </c>
      <c r="Q848" s="97"/>
    </row>
    <row r="849" spans="1:19" ht="15.75" x14ac:dyDescent="0.25">
      <c r="A849" s="152" t="s">
        <v>14</v>
      </c>
      <c r="B849" s="153"/>
      <c r="C849" s="153"/>
      <c r="D849" s="153"/>
      <c r="E849" s="153"/>
      <c r="F849" s="153"/>
      <c r="G849" s="153"/>
      <c r="H849" s="153"/>
      <c r="I849" s="153"/>
      <c r="J849" s="109">
        <f>+J843+J844+J846+J848+J845</f>
        <v>19.799999999999997</v>
      </c>
      <c r="K849" s="142"/>
      <c r="L849" s="109">
        <f>+L843+L844+L846+L847+L848+L845</f>
        <v>9.620000000000001</v>
      </c>
      <c r="M849" s="142"/>
      <c r="N849" s="109">
        <f>+N843+N844+N846+N847+N848+N845</f>
        <v>54.31</v>
      </c>
      <c r="O849" s="142"/>
      <c r="P849" s="109">
        <f>+P843+P844+P846+P847+P848+P845</f>
        <v>368.6</v>
      </c>
      <c r="Q849" s="142"/>
    </row>
    <row r="850" spans="1:19" ht="15.75" x14ac:dyDescent="0.25">
      <c r="A850" s="152" t="s">
        <v>45</v>
      </c>
      <c r="B850" s="153"/>
      <c r="C850" s="153"/>
      <c r="D850" s="153"/>
      <c r="E850" s="153"/>
      <c r="F850" s="153"/>
      <c r="G850" s="153"/>
      <c r="H850" s="153"/>
      <c r="I850" s="153"/>
      <c r="J850" s="109">
        <f>+J822+J836+J849</f>
        <v>52.779999999999994</v>
      </c>
      <c r="K850" s="110"/>
      <c r="L850" s="109">
        <f>+L822+L836+L849</f>
        <v>29.29</v>
      </c>
      <c r="M850" s="110"/>
      <c r="N850" s="109">
        <f>+N822+N836+N849</f>
        <v>135.23000000000002</v>
      </c>
      <c r="O850" s="143"/>
      <c r="P850" s="109">
        <f>+P822+P836+P849</f>
        <v>970.5100000000001</v>
      </c>
      <c r="Q850" s="110"/>
    </row>
    <row r="851" spans="1:19" ht="15.75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4"/>
      <c r="K851" s="24"/>
      <c r="L851" s="24"/>
      <c r="M851" s="24"/>
      <c r="N851" s="24"/>
      <c r="O851" s="24"/>
      <c r="P851" s="24"/>
      <c r="Q851" s="24"/>
    </row>
    <row r="852" spans="1:19" ht="15.75" x14ac:dyDescent="0.25">
      <c r="I852" s="23"/>
      <c r="J852" s="24"/>
      <c r="K852" s="24"/>
      <c r="L852" s="24"/>
      <c r="M852" s="24"/>
      <c r="N852" s="24"/>
      <c r="O852" s="24"/>
      <c r="P852" s="24"/>
      <c r="Q852" s="24"/>
      <c r="R852">
        <v>15</v>
      </c>
    </row>
    <row r="853" spans="1:19" ht="15.75" x14ac:dyDescent="0.25">
      <c r="A853" s="154" t="s">
        <v>26</v>
      </c>
      <c r="B853" s="154"/>
      <c r="C853" s="154"/>
      <c r="D853" s="154"/>
      <c r="E853" s="154"/>
      <c r="F853" s="154"/>
      <c r="G853" s="154"/>
      <c r="H853" s="154"/>
    </row>
    <row r="854" spans="1:19" ht="15.75" x14ac:dyDescent="0.25">
      <c r="A854" s="47"/>
      <c r="B854" s="47"/>
      <c r="C854" s="47"/>
      <c r="D854" s="47"/>
      <c r="E854" s="47"/>
      <c r="F854" s="47"/>
      <c r="G854" s="47"/>
      <c r="H854" s="47"/>
    </row>
    <row r="855" spans="1:19" ht="15.75" x14ac:dyDescent="0.25">
      <c r="A855" s="48"/>
      <c r="B855" s="48"/>
      <c r="C855" s="48"/>
      <c r="D855" s="48"/>
      <c r="E855" s="48"/>
      <c r="F855" s="48"/>
      <c r="G855" s="48"/>
      <c r="H855" s="48"/>
    </row>
    <row r="856" spans="1:19" ht="15.75" x14ac:dyDescent="0.25">
      <c r="A856" s="48"/>
      <c r="B856" s="48"/>
      <c r="C856" s="48"/>
      <c r="D856" s="48"/>
      <c r="E856" s="48"/>
      <c r="F856" s="48"/>
      <c r="G856" s="48"/>
      <c r="H856" s="48"/>
    </row>
    <row r="857" spans="1:19" ht="15.75" x14ac:dyDescent="0.25">
      <c r="A857" s="54"/>
      <c r="B857" s="54"/>
      <c r="C857" s="54"/>
      <c r="D857" s="54"/>
      <c r="E857" s="54"/>
      <c r="F857" s="54"/>
      <c r="G857" s="54"/>
      <c r="H857" s="54"/>
    </row>
    <row r="858" spans="1:19" ht="15.75" x14ac:dyDescent="0.25">
      <c r="A858" s="48"/>
      <c r="B858" s="48"/>
      <c r="C858" s="48"/>
      <c r="D858" s="48"/>
      <c r="E858" s="48"/>
      <c r="F858" s="48"/>
      <c r="G858" s="48"/>
      <c r="H858" s="48"/>
    </row>
    <row r="859" spans="1:19" ht="15.75" x14ac:dyDescent="0.25">
      <c r="A859" s="58"/>
      <c r="B859" s="58"/>
      <c r="C859" s="58"/>
      <c r="D859" s="58"/>
      <c r="E859" s="58"/>
      <c r="F859" s="58"/>
      <c r="G859" s="58"/>
      <c r="H859" s="58"/>
    </row>
    <row r="860" spans="1:19" ht="15.75" x14ac:dyDescent="0.25">
      <c r="A860" s="58"/>
      <c r="B860" s="58"/>
      <c r="C860" s="58"/>
      <c r="D860" s="58"/>
      <c r="E860" s="58"/>
      <c r="F860" s="58"/>
      <c r="G860" s="58"/>
      <c r="H860" s="58"/>
    </row>
    <row r="861" spans="1:19" ht="15.75" x14ac:dyDescent="0.25">
      <c r="A861" s="58"/>
      <c r="B861" s="58"/>
      <c r="C861" s="58"/>
      <c r="D861" s="58"/>
      <c r="E861" s="58"/>
      <c r="F861" s="58"/>
      <c r="G861" s="58"/>
      <c r="H861" s="58"/>
    </row>
    <row r="862" spans="1:19" ht="15.75" x14ac:dyDescent="0.25">
      <c r="A862" s="65"/>
      <c r="B862" s="65"/>
      <c r="C862" s="65"/>
      <c r="D862" s="65"/>
      <c r="E862" s="65"/>
      <c r="F862" s="65"/>
      <c r="G862" s="65"/>
      <c r="H862" s="65"/>
    </row>
    <row r="863" spans="1:19" x14ac:dyDescent="0.25">
      <c r="I863" s="39"/>
      <c r="J863" s="39"/>
    </row>
    <row r="864" spans="1:19" ht="15" customHeight="1" x14ac:dyDescent="0.25">
      <c r="A864" s="122" t="s">
        <v>299</v>
      </c>
      <c r="B864" s="123"/>
      <c r="C864" s="123"/>
      <c r="D864" s="123"/>
      <c r="E864" s="123"/>
      <c r="I864" s="39"/>
      <c r="J864" s="39"/>
      <c r="P864" s="121" t="s">
        <v>456</v>
      </c>
      <c r="Q864" s="121"/>
      <c r="R864" s="121"/>
      <c r="S864" s="121"/>
    </row>
    <row r="865" spans="1:19" ht="15" customHeight="1" x14ac:dyDescent="0.25">
      <c r="A865" s="123"/>
      <c r="B865" s="123"/>
      <c r="C865" s="123"/>
      <c r="D865" s="123"/>
      <c r="E865" s="123"/>
      <c r="I865" s="39"/>
      <c r="J865" s="39"/>
      <c r="P865" s="121"/>
      <c r="Q865" s="121"/>
      <c r="R865" s="121"/>
      <c r="S865" s="121"/>
    </row>
    <row r="866" spans="1:19" ht="15" customHeight="1" x14ac:dyDescent="0.25">
      <c r="A866" s="123"/>
      <c r="B866" s="123"/>
      <c r="C866" s="123"/>
      <c r="D866" s="123"/>
      <c r="E866" s="123"/>
      <c r="I866" s="39"/>
      <c r="J866" s="39"/>
      <c r="P866" s="121"/>
      <c r="Q866" s="121"/>
      <c r="R866" s="121"/>
      <c r="S866" s="121"/>
    </row>
    <row r="867" spans="1:19" ht="15" customHeight="1" x14ac:dyDescent="0.25">
      <c r="I867" s="39"/>
      <c r="J867" s="39"/>
      <c r="P867" s="121"/>
      <c r="Q867" s="121"/>
      <c r="R867" s="121"/>
      <c r="S867" s="121"/>
    </row>
    <row r="868" spans="1:19" ht="15" customHeight="1" x14ac:dyDescent="0.25">
      <c r="I868" s="39"/>
      <c r="J868" s="39"/>
      <c r="P868" s="121"/>
      <c r="Q868" s="121"/>
      <c r="R868" s="121"/>
      <c r="S868" s="121"/>
    </row>
    <row r="869" spans="1:19" ht="15" customHeight="1" x14ac:dyDescent="0.25">
      <c r="A869" s="116" t="s">
        <v>407</v>
      </c>
      <c r="B869" s="116"/>
      <c r="C869" s="116"/>
      <c r="D869" s="116"/>
      <c r="P869" s="121"/>
      <c r="Q869" s="121"/>
      <c r="R869" s="121"/>
      <c r="S869" s="121"/>
    </row>
    <row r="871" spans="1:19" ht="15.75" x14ac:dyDescent="0.25">
      <c r="H871" s="129" t="s">
        <v>310</v>
      </c>
      <c r="I871" s="129"/>
      <c r="J871" s="129"/>
      <c r="K871" s="129"/>
    </row>
    <row r="873" spans="1:19" ht="15.75" x14ac:dyDescent="0.25">
      <c r="A873" s="156" t="s">
        <v>1</v>
      </c>
      <c r="B873" s="157"/>
      <c r="C873" s="157"/>
      <c r="D873" s="157"/>
      <c r="E873" s="157"/>
      <c r="F873" s="157"/>
      <c r="G873" s="158" t="s">
        <v>2</v>
      </c>
      <c r="H873" s="158" t="s">
        <v>3</v>
      </c>
      <c r="I873" s="158"/>
      <c r="J873" s="158" t="s">
        <v>4</v>
      </c>
      <c r="K873" s="158"/>
      <c r="L873" s="158"/>
      <c r="M873" s="158"/>
      <c r="N873" s="158"/>
      <c r="O873" s="158"/>
      <c r="P873" s="117" t="s">
        <v>5</v>
      </c>
      <c r="Q873" s="118"/>
    </row>
    <row r="874" spans="1:19" ht="15.75" x14ac:dyDescent="0.25">
      <c r="A874" s="157"/>
      <c r="B874" s="157"/>
      <c r="C874" s="157"/>
      <c r="D874" s="157"/>
      <c r="E874" s="157"/>
      <c r="F874" s="157"/>
      <c r="G874" s="158"/>
      <c r="H874" s="158"/>
      <c r="I874" s="158"/>
      <c r="J874" s="105" t="s">
        <v>6</v>
      </c>
      <c r="K874" s="106"/>
      <c r="L874" s="105" t="s">
        <v>7</v>
      </c>
      <c r="M874" s="106"/>
      <c r="N874" s="105" t="s">
        <v>8</v>
      </c>
      <c r="O874" s="106"/>
      <c r="P874" s="119"/>
      <c r="Q874" s="120"/>
    </row>
    <row r="875" spans="1:19" ht="15.75" x14ac:dyDescent="0.25">
      <c r="A875" s="93" t="s">
        <v>258</v>
      </c>
      <c r="B875" s="94"/>
      <c r="C875" s="94"/>
      <c r="D875" s="94"/>
      <c r="E875" s="94"/>
      <c r="F875" s="95"/>
      <c r="G875" s="2" t="s">
        <v>259</v>
      </c>
      <c r="H875" s="96" t="s">
        <v>260</v>
      </c>
      <c r="I875" s="97"/>
      <c r="J875" s="140">
        <v>11.91</v>
      </c>
      <c r="K875" s="141"/>
      <c r="L875" s="96" t="s">
        <v>261</v>
      </c>
      <c r="M875" s="97"/>
      <c r="N875" s="96" t="s">
        <v>426</v>
      </c>
      <c r="O875" s="97"/>
      <c r="P875" s="96" t="s">
        <v>427</v>
      </c>
      <c r="Q875" s="97"/>
    </row>
    <row r="876" spans="1:19" ht="15.75" x14ac:dyDescent="0.25">
      <c r="A876" s="93" t="s">
        <v>215</v>
      </c>
      <c r="B876" s="94"/>
      <c r="C876" s="94"/>
      <c r="D876" s="94"/>
      <c r="E876" s="94"/>
      <c r="F876" s="95"/>
      <c r="G876" s="15" t="s">
        <v>216</v>
      </c>
      <c r="H876" s="96" t="s">
        <v>62</v>
      </c>
      <c r="I876" s="97"/>
      <c r="J876" s="96" t="s">
        <v>218</v>
      </c>
      <c r="K876" s="97"/>
      <c r="L876" s="96" t="s">
        <v>219</v>
      </c>
      <c r="M876" s="97"/>
      <c r="N876" s="96" t="s">
        <v>220</v>
      </c>
      <c r="O876" s="97"/>
      <c r="P876" s="96" t="s">
        <v>221</v>
      </c>
      <c r="Q876" s="97"/>
    </row>
    <row r="877" spans="1:19" ht="15.75" x14ac:dyDescent="0.25">
      <c r="A877" s="124" t="s">
        <v>217</v>
      </c>
      <c r="B877" s="125"/>
      <c r="C877" s="125"/>
      <c r="D877" s="125"/>
      <c r="E877" s="125"/>
      <c r="F877" s="126"/>
      <c r="G877" s="15" t="s">
        <v>22</v>
      </c>
      <c r="H877" s="96" t="s">
        <v>62</v>
      </c>
      <c r="I877" s="97"/>
      <c r="J877" s="140">
        <v>0.16</v>
      </c>
      <c r="K877" s="141"/>
      <c r="L877" s="96" t="s">
        <v>71</v>
      </c>
      <c r="M877" s="97"/>
      <c r="N877" s="96" t="s">
        <v>156</v>
      </c>
      <c r="O877" s="97"/>
      <c r="P877" s="96" t="s">
        <v>158</v>
      </c>
      <c r="Q877" s="97"/>
    </row>
    <row r="878" spans="1:19" ht="15.75" x14ac:dyDescent="0.25">
      <c r="A878" s="124" t="s">
        <v>222</v>
      </c>
      <c r="B878" s="125"/>
      <c r="C878" s="125"/>
      <c r="D878" s="125"/>
      <c r="E878" s="125"/>
      <c r="F878" s="126"/>
      <c r="G878" s="2" t="s">
        <v>223</v>
      </c>
      <c r="H878" s="96" t="s">
        <v>224</v>
      </c>
      <c r="I878" s="97"/>
      <c r="J878" s="140">
        <v>1.69</v>
      </c>
      <c r="K878" s="141"/>
      <c r="L878" s="96" t="s">
        <v>225</v>
      </c>
      <c r="M878" s="97"/>
      <c r="N878" s="96" t="s">
        <v>226</v>
      </c>
      <c r="O878" s="97"/>
      <c r="P878" s="96" t="s">
        <v>227</v>
      </c>
      <c r="Q878" s="97"/>
    </row>
    <row r="879" spans="1:19" ht="15.75" x14ac:dyDescent="0.25">
      <c r="A879" s="124" t="s">
        <v>36</v>
      </c>
      <c r="B879" s="125"/>
      <c r="C879" s="125"/>
      <c r="D879" s="125"/>
      <c r="E879" s="125"/>
      <c r="F879" s="126"/>
      <c r="G879" s="2" t="s">
        <v>12</v>
      </c>
      <c r="H879" s="96" t="s">
        <v>48</v>
      </c>
      <c r="I879" s="97"/>
      <c r="J879" s="140">
        <v>0</v>
      </c>
      <c r="K879" s="141"/>
      <c r="L879" s="96" t="s">
        <v>50</v>
      </c>
      <c r="M879" s="97"/>
      <c r="N879" s="96" t="s">
        <v>50</v>
      </c>
      <c r="O879" s="97"/>
      <c r="P879" s="96" t="s">
        <v>50</v>
      </c>
      <c r="Q879" s="97"/>
    </row>
    <row r="880" spans="1:19" ht="15.75" x14ac:dyDescent="0.25">
      <c r="A880" s="127" t="s">
        <v>14</v>
      </c>
      <c r="B880" s="128"/>
      <c r="C880" s="128"/>
      <c r="D880" s="128"/>
      <c r="E880" s="128"/>
      <c r="F880" s="128"/>
      <c r="G880" s="128"/>
      <c r="H880" s="128"/>
      <c r="I880" s="128"/>
      <c r="J880" s="109">
        <f>+J875+J877+J876+J878+J879</f>
        <v>14.54</v>
      </c>
      <c r="K880" s="110"/>
      <c r="L880" s="109">
        <f>+L875+L876+L877+L878+L879</f>
        <v>18.05</v>
      </c>
      <c r="M880" s="110"/>
      <c r="N880" s="109">
        <f>+N875+N876+N877+N878+N879</f>
        <v>21.130000000000003</v>
      </c>
      <c r="O880" s="110"/>
      <c r="P880" s="109">
        <f>+P875+P876+P877+P878+P879</f>
        <v>299.76</v>
      </c>
      <c r="Q880" s="110"/>
    </row>
    <row r="882" spans="1:17" ht="15.75" x14ac:dyDescent="0.25">
      <c r="H882" s="129" t="s">
        <v>311</v>
      </c>
      <c r="I882" s="129"/>
      <c r="J882" s="129"/>
      <c r="K882" s="129"/>
    </row>
    <row r="884" spans="1:17" ht="15.75" x14ac:dyDescent="0.25">
      <c r="A884" s="150" t="s">
        <v>1</v>
      </c>
      <c r="B884" s="151"/>
      <c r="C884" s="151"/>
      <c r="D884" s="151"/>
      <c r="E884" s="151"/>
      <c r="F884" s="151"/>
      <c r="G884" s="155" t="s">
        <v>2</v>
      </c>
      <c r="H884" s="155" t="s">
        <v>3</v>
      </c>
      <c r="I884" s="155"/>
      <c r="J884" s="155" t="s">
        <v>4</v>
      </c>
      <c r="K884" s="155"/>
      <c r="L884" s="155"/>
      <c r="M884" s="155"/>
      <c r="N884" s="155"/>
      <c r="O884" s="155"/>
      <c r="P884" s="146" t="s">
        <v>5</v>
      </c>
      <c r="Q884" s="147"/>
    </row>
    <row r="885" spans="1:17" ht="15.75" x14ac:dyDescent="0.25">
      <c r="A885" s="151"/>
      <c r="B885" s="151"/>
      <c r="C885" s="151"/>
      <c r="D885" s="151"/>
      <c r="E885" s="151"/>
      <c r="F885" s="151"/>
      <c r="G885" s="155"/>
      <c r="H885" s="155"/>
      <c r="I885" s="155"/>
      <c r="J885" s="107" t="s">
        <v>6</v>
      </c>
      <c r="K885" s="108"/>
      <c r="L885" s="107" t="s">
        <v>7</v>
      </c>
      <c r="M885" s="108"/>
      <c r="N885" s="107" t="s">
        <v>8</v>
      </c>
      <c r="O885" s="108"/>
      <c r="P885" s="148"/>
      <c r="Q885" s="149"/>
    </row>
    <row r="886" spans="1:17" ht="15.75" customHeight="1" x14ac:dyDescent="0.25">
      <c r="A886" s="130" t="s">
        <v>397</v>
      </c>
      <c r="B886" s="131"/>
      <c r="C886" s="131"/>
      <c r="D886" s="131"/>
      <c r="E886" s="131"/>
      <c r="F886" s="132"/>
      <c r="G886" s="79" t="s">
        <v>428</v>
      </c>
      <c r="H886" s="103">
        <v>100</v>
      </c>
      <c r="I886" s="104"/>
      <c r="J886" s="103">
        <v>2.72</v>
      </c>
      <c r="K886" s="104"/>
      <c r="L886" s="103">
        <v>2.2400000000000002</v>
      </c>
      <c r="M886" s="104"/>
      <c r="N886" s="103">
        <v>9.61</v>
      </c>
      <c r="O886" s="104"/>
      <c r="P886" s="103">
        <v>64.69</v>
      </c>
      <c r="Q886" s="104"/>
    </row>
    <row r="887" spans="1:17" ht="15.75" x14ac:dyDescent="0.25">
      <c r="A887" s="100" t="s">
        <v>16</v>
      </c>
      <c r="B887" s="101"/>
      <c r="C887" s="101"/>
      <c r="D887" s="101"/>
      <c r="E887" s="101"/>
      <c r="F887" s="102"/>
      <c r="G887" s="14" t="s">
        <v>17</v>
      </c>
      <c r="H887" s="103">
        <v>30</v>
      </c>
      <c r="I887" s="104"/>
      <c r="J887" s="103">
        <v>1.98</v>
      </c>
      <c r="K887" s="104"/>
      <c r="L887" s="103">
        <v>0.39</v>
      </c>
      <c r="M887" s="104"/>
      <c r="N887" s="103">
        <v>14.46</v>
      </c>
      <c r="O887" s="104"/>
      <c r="P887" s="103">
        <v>66.900000000000006</v>
      </c>
      <c r="Q887" s="104"/>
    </row>
    <row r="888" spans="1:17" ht="15.75" x14ac:dyDescent="0.25">
      <c r="A888" s="100" t="s">
        <v>230</v>
      </c>
      <c r="B888" s="101"/>
      <c r="C888" s="101"/>
      <c r="D888" s="101"/>
      <c r="E888" s="101"/>
      <c r="F888" s="102"/>
      <c r="G888" s="14" t="s">
        <v>231</v>
      </c>
      <c r="H888" s="103" t="s">
        <v>232</v>
      </c>
      <c r="I888" s="104"/>
      <c r="J888" s="103">
        <v>15.01</v>
      </c>
      <c r="K888" s="104"/>
      <c r="L888" s="103">
        <v>8.1199999999999992</v>
      </c>
      <c r="M888" s="104"/>
      <c r="N888" s="103">
        <v>26.05</v>
      </c>
      <c r="O888" s="104"/>
      <c r="P888" s="103">
        <v>237.81</v>
      </c>
      <c r="Q888" s="104"/>
    </row>
    <row r="889" spans="1:17" ht="15.75" x14ac:dyDescent="0.25">
      <c r="A889" s="100" t="s">
        <v>178</v>
      </c>
      <c r="B889" s="101"/>
      <c r="C889" s="101"/>
      <c r="D889" s="101"/>
      <c r="E889" s="101"/>
      <c r="F889" s="102"/>
      <c r="G889" s="81" t="s">
        <v>435</v>
      </c>
      <c r="H889" s="103">
        <v>40</v>
      </c>
      <c r="I889" s="104"/>
      <c r="J889" s="103">
        <v>0.35</v>
      </c>
      <c r="K889" s="104"/>
      <c r="L889" s="103">
        <v>3.64</v>
      </c>
      <c r="M889" s="104"/>
      <c r="N889" s="103">
        <v>1.81</v>
      </c>
      <c r="O889" s="104"/>
      <c r="P889" s="103">
        <v>40.9</v>
      </c>
      <c r="Q889" s="104"/>
    </row>
    <row r="890" spans="1:17" ht="15.75" x14ac:dyDescent="0.25">
      <c r="A890" s="100" t="s">
        <v>21</v>
      </c>
      <c r="B890" s="101"/>
      <c r="C890" s="101"/>
      <c r="D890" s="101"/>
      <c r="E890" s="101"/>
      <c r="F890" s="102"/>
      <c r="G890" s="81" t="s">
        <v>22</v>
      </c>
      <c r="H890" s="103">
        <v>30</v>
      </c>
      <c r="I890" s="104"/>
      <c r="J890" s="103">
        <v>0.24</v>
      </c>
      <c r="K890" s="104"/>
      <c r="L890" s="103">
        <v>0.06</v>
      </c>
      <c r="M890" s="104"/>
      <c r="N890" s="103">
        <v>0.69</v>
      </c>
      <c r="O890" s="104"/>
      <c r="P890" s="103">
        <v>3.3</v>
      </c>
      <c r="Q890" s="104"/>
    </row>
    <row r="891" spans="1:17" ht="15.75" x14ac:dyDescent="0.25">
      <c r="A891" s="100" t="s">
        <v>280</v>
      </c>
      <c r="B891" s="101"/>
      <c r="C891" s="101"/>
      <c r="D891" s="101"/>
      <c r="E891" s="101"/>
      <c r="F891" s="102"/>
      <c r="G891" s="14" t="s">
        <v>100</v>
      </c>
      <c r="H891" s="103">
        <v>100</v>
      </c>
      <c r="I891" s="104"/>
      <c r="J891" s="103">
        <v>1.1000000000000001</v>
      </c>
      <c r="K891" s="104"/>
      <c r="L891" s="103">
        <v>0.1</v>
      </c>
      <c r="M891" s="104"/>
      <c r="N891" s="103">
        <v>6.4</v>
      </c>
      <c r="O891" s="104"/>
      <c r="P891" s="103">
        <v>28</v>
      </c>
      <c r="Q891" s="104"/>
    </row>
    <row r="892" spans="1:17" ht="15.75" x14ac:dyDescent="0.25">
      <c r="A892" s="152" t="s">
        <v>14</v>
      </c>
      <c r="B892" s="153"/>
      <c r="C892" s="153"/>
      <c r="D892" s="153"/>
      <c r="E892" s="153"/>
      <c r="F892" s="153"/>
      <c r="G892" s="153"/>
      <c r="H892" s="153"/>
      <c r="I892" s="153"/>
      <c r="J892" s="107">
        <f>+J886+J887+J888+J891+J889+J890</f>
        <v>21.400000000000002</v>
      </c>
      <c r="K892" s="108"/>
      <c r="L892" s="107">
        <f>+L886+L887+L888+L891+L889+L890</f>
        <v>14.55</v>
      </c>
      <c r="M892" s="108"/>
      <c r="N892" s="107">
        <f>+N886+N887+N888+N891+N889+N890</f>
        <v>59.02</v>
      </c>
      <c r="O892" s="108"/>
      <c r="P892" s="107">
        <f>+P886+P887+P888+P891+P889+P890</f>
        <v>441.59999999999997</v>
      </c>
      <c r="Q892" s="108"/>
    </row>
    <row r="894" spans="1:17" ht="15.75" x14ac:dyDescent="0.25">
      <c r="H894" s="107" t="s">
        <v>312</v>
      </c>
      <c r="I894" s="115"/>
      <c r="J894" s="115"/>
      <c r="K894" s="108"/>
    </row>
    <row r="896" spans="1:17" ht="15.75" x14ac:dyDescent="0.25">
      <c r="A896" s="150" t="s">
        <v>1</v>
      </c>
      <c r="B896" s="151"/>
      <c r="C896" s="151"/>
      <c r="D896" s="151"/>
      <c r="E896" s="151"/>
      <c r="F896" s="151"/>
      <c r="G896" s="155" t="s">
        <v>2</v>
      </c>
      <c r="H896" s="155" t="s">
        <v>3</v>
      </c>
      <c r="I896" s="155"/>
      <c r="J896" s="155" t="s">
        <v>4</v>
      </c>
      <c r="K896" s="155"/>
      <c r="L896" s="155"/>
      <c r="M896" s="155"/>
      <c r="N896" s="155"/>
      <c r="O896" s="155"/>
      <c r="P896" s="146" t="s">
        <v>5</v>
      </c>
      <c r="Q896" s="147"/>
    </row>
    <row r="897" spans="1:18" ht="15.75" x14ac:dyDescent="0.25">
      <c r="A897" s="151"/>
      <c r="B897" s="151"/>
      <c r="C897" s="151"/>
      <c r="D897" s="151"/>
      <c r="E897" s="151"/>
      <c r="F897" s="151"/>
      <c r="G897" s="155"/>
      <c r="H897" s="155"/>
      <c r="I897" s="155"/>
      <c r="J897" s="107" t="s">
        <v>6</v>
      </c>
      <c r="K897" s="108"/>
      <c r="L897" s="107" t="s">
        <v>7</v>
      </c>
      <c r="M897" s="108"/>
      <c r="N897" s="107" t="s">
        <v>8</v>
      </c>
      <c r="O897" s="108"/>
      <c r="P897" s="148"/>
      <c r="Q897" s="149"/>
    </row>
    <row r="898" spans="1:18" ht="15.75" x14ac:dyDescent="0.25">
      <c r="A898" s="100" t="s">
        <v>436</v>
      </c>
      <c r="B898" s="101"/>
      <c r="C898" s="101"/>
      <c r="D898" s="101"/>
      <c r="E898" s="101"/>
      <c r="F898" s="102"/>
      <c r="G898" s="81" t="s">
        <v>437</v>
      </c>
      <c r="H898" s="103" t="s">
        <v>438</v>
      </c>
      <c r="I898" s="104"/>
      <c r="J898" s="103">
        <v>8.11</v>
      </c>
      <c r="K898" s="104"/>
      <c r="L898" s="103">
        <v>11.06</v>
      </c>
      <c r="M898" s="104"/>
      <c r="N898" s="103">
        <v>41.07</v>
      </c>
      <c r="O898" s="104"/>
      <c r="P898" s="103">
        <v>293.02</v>
      </c>
      <c r="Q898" s="104"/>
    </row>
    <row r="899" spans="1:18" ht="15.75" x14ac:dyDescent="0.25">
      <c r="A899" s="100" t="s">
        <v>194</v>
      </c>
      <c r="B899" s="101"/>
      <c r="C899" s="101"/>
      <c r="D899" s="101"/>
      <c r="E899" s="101"/>
      <c r="F899" s="102"/>
      <c r="G899" s="64" t="s">
        <v>57</v>
      </c>
      <c r="H899" s="96" t="s">
        <v>154</v>
      </c>
      <c r="I899" s="97"/>
      <c r="J899" s="96" t="s">
        <v>367</v>
      </c>
      <c r="K899" s="97"/>
      <c r="L899" s="96" t="s">
        <v>181</v>
      </c>
      <c r="M899" s="97"/>
      <c r="N899" s="96" t="s">
        <v>367</v>
      </c>
      <c r="O899" s="97"/>
      <c r="P899" s="96" t="s">
        <v>368</v>
      </c>
      <c r="Q899" s="97"/>
    </row>
    <row r="900" spans="1:18" ht="15.75" x14ac:dyDescent="0.25">
      <c r="A900" s="100" t="s">
        <v>304</v>
      </c>
      <c r="B900" s="101"/>
      <c r="C900" s="101"/>
      <c r="D900" s="101"/>
      <c r="E900" s="101"/>
      <c r="F900" s="102"/>
      <c r="G900" s="46" t="s">
        <v>305</v>
      </c>
      <c r="H900" s="96" t="s">
        <v>190</v>
      </c>
      <c r="I900" s="97"/>
      <c r="J900" s="96" t="s">
        <v>191</v>
      </c>
      <c r="K900" s="97"/>
      <c r="L900" s="96" t="s">
        <v>50</v>
      </c>
      <c r="M900" s="97"/>
      <c r="N900" s="96" t="s">
        <v>306</v>
      </c>
      <c r="O900" s="97"/>
      <c r="P900" s="96" t="s">
        <v>307</v>
      </c>
      <c r="Q900" s="97"/>
    </row>
    <row r="901" spans="1:18" ht="15.75" x14ac:dyDescent="0.25">
      <c r="A901" s="100" t="s">
        <v>303</v>
      </c>
      <c r="B901" s="101"/>
      <c r="C901" s="101"/>
      <c r="D901" s="101"/>
      <c r="E901" s="101"/>
      <c r="F901" s="102"/>
      <c r="G901" s="14" t="s">
        <v>13</v>
      </c>
      <c r="H901" s="96" t="s">
        <v>184</v>
      </c>
      <c r="I901" s="97"/>
      <c r="J901" s="96" t="s">
        <v>198</v>
      </c>
      <c r="K901" s="97"/>
      <c r="L901" s="96" t="s">
        <v>199</v>
      </c>
      <c r="M901" s="97"/>
      <c r="N901" s="96" t="s">
        <v>200</v>
      </c>
      <c r="O901" s="97"/>
      <c r="P901" s="96" t="s">
        <v>201</v>
      </c>
      <c r="Q901" s="97"/>
    </row>
    <row r="902" spans="1:18" ht="15.75" x14ac:dyDescent="0.25">
      <c r="A902" s="152" t="s">
        <v>14</v>
      </c>
      <c r="B902" s="153"/>
      <c r="C902" s="153"/>
      <c r="D902" s="153"/>
      <c r="E902" s="153"/>
      <c r="F902" s="153"/>
      <c r="G902" s="153"/>
      <c r="H902" s="153"/>
      <c r="I902" s="153"/>
      <c r="J902" s="109">
        <f>+J898+J900+J901+J899</f>
        <v>10.129999999999999</v>
      </c>
      <c r="K902" s="142"/>
      <c r="L902" s="109">
        <f>+L898+L900+L901+L899</f>
        <v>11.88</v>
      </c>
      <c r="M902" s="142"/>
      <c r="N902" s="109">
        <f>+N898+N900+N901+N899</f>
        <v>55.180000000000007</v>
      </c>
      <c r="O902" s="142"/>
      <c r="P902" s="109">
        <f>+P898+P900+P901+P899</f>
        <v>358.27</v>
      </c>
      <c r="Q902" s="142"/>
    </row>
    <row r="903" spans="1:18" ht="15.75" x14ac:dyDescent="0.25">
      <c r="A903" s="152" t="s">
        <v>45</v>
      </c>
      <c r="B903" s="153"/>
      <c r="C903" s="153"/>
      <c r="D903" s="153"/>
      <c r="E903" s="153"/>
      <c r="F903" s="153"/>
      <c r="G903" s="153"/>
      <c r="H903" s="153"/>
      <c r="I903" s="153"/>
      <c r="J903" s="109">
        <f>+J880+J892+J902</f>
        <v>46.069999999999993</v>
      </c>
      <c r="K903" s="143"/>
      <c r="L903" s="109">
        <f>+L880+L892+L902</f>
        <v>44.480000000000004</v>
      </c>
      <c r="M903" s="143"/>
      <c r="N903" s="109">
        <f>+N880+N892+N902</f>
        <v>135.33000000000001</v>
      </c>
      <c r="O903" s="143"/>
      <c r="P903" s="109">
        <f>+P880+P892+P902</f>
        <v>1099.6299999999999</v>
      </c>
      <c r="Q903" s="143"/>
    </row>
    <row r="905" spans="1:18" x14ac:dyDescent="0.25">
      <c r="R905">
        <v>16</v>
      </c>
    </row>
    <row r="906" spans="1:18" ht="15.75" x14ac:dyDescent="0.25">
      <c r="A906" s="154" t="s">
        <v>26</v>
      </c>
      <c r="B906" s="154"/>
      <c r="C906" s="154"/>
      <c r="D906" s="154"/>
      <c r="E906" s="154"/>
      <c r="F906" s="154"/>
      <c r="G906" s="154"/>
      <c r="H906" s="154"/>
    </row>
    <row r="907" spans="1:18" ht="15.75" x14ac:dyDescent="0.25">
      <c r="A907" s="47"/>
      <c r="B907" s="47"/>
      <c r="C907" s="47"/>
      <c r="D907" s="47"/>
      <c r="E907" s="47"/>
      <c r="F907" s="47"/>
      <c r="G907" s="47"/>
      <c r="H907" s="47"/>
    </row>
    <row r="908" spans="1:18" ht="15.75" x14ac:dyDescent="0.25">
      <c r="A908" s="47"/>
      <c r="B908" s="47"/>
      <c r="C908" s="47"/>
      <c r="D908" s="47"/>
      <c r="E908" s="47"/>
      <c r="F908" s="47"/>
      <c r="G908" s="47"/>
      <c r="H908" s="47"/>
    </row>
    <row r="909" spans="1:18" ht="15.75" x14ac:dyDescent="0.25">
      <c r="A909" s="47"/>
      <c r="B909" s="47"/>
      <c r="C909" s="47"/>
      <c r="D909" s="47"/>
      <c r="E909" s="47"/>
      <c r="F909" s="47"/>
      <c r="G909" s="47"/>
      <c r="H909" s="47"/>
    </row>
    <row r="910" spans="1:18" ht="15.75" x14ac:dyDescent="0.25">
      <c r="A910" s="47"/>
      <c r="B910" s="47"/>
      <c r="C910" s="47"/>
      <c r="D910" s="47"/>
      <c r="E910" s="47"/>
      <c r="F910" s="47"/>
      <c r="G910" s="47"/>
      <c r="H910" s="47"/>
    </row>
    <row r="911" spans="1:18" ht="15.75" x14ac:dyDescent="0.25">
      <c r="A911" s="48"/>
      <c r="B911" s="48"/>
      <c r="C911" s="48"/>
      <c r="D911" s="48"/>
      <c r="E911" s="48"/>
      <c r="F911" s="48"/>
      <c r="G911" s="48"/>
      <c r="H911" s="48"/>
    </row>
    <row r="912" spans="1:18" ht="15.75" x14ac:dyDescent="0.25">
      <c r="A912" s="48"/>
      <c r="B912" s="48"/>
      <c r="C912" s="48"/>
      <c r="D912" s="48"/>
      <c r="E912" s="48"/>
      <c r="F912" s="48"/>
      <c r="G912" s="48"/>
      <c r="H912" s="48"/>
    </row>
    <row r="913" spans="1:8" ht="15.75" x14ac:dyDescent="0.25">
      <c r="A913" s="48"/>
      <c r="B913" s="48"/>
      <c r="C913" s="48"/>
      <c r="D913" s="48"/>
      <c r="E913" s="48"/>
      <c r="F913" s="48"/>
      <c r="G913" s="48"/>
      <c r="H913" s="48"/>
    </row>
    <row r="914" spans="1:8" ht="15.75" x14ac:dyDescent="0.25">
      <c r="A914" s="48"/>
      <c r="B914" s="48"/>
      <c r="C914" s="48"/>
      <c r="D914" s="48"/>
      <c r="E914" s="48"/>
      <c r="F914" s="48"/>
      <c r="G914" s="48"/>
      <c r="H914" s="48"/>
    </row>
    <row r="915" spans="1:8" ht="15.75" x14ac:dyDescent="0.25">
      <c r="A915" s="19"/>
      <c r="B915" s="19"/>
      <c r="C915" s="19"/>
      <c r="D915" s="19"/>
      <c r="E915" s="19"/>
      <c r="F915" s="19"/>
      <c r="G915" s="19"/>
      <c r="H915" s="19"/>
    </row>
    <row r="916" spans="1:8" ht="15.75" x14ac:dyDescent="0.25">
      <c r="A916" s="47"/>
      <c r="B916" s="47"/>
      <c r="C916" s="47"/>
      <c r="D916" s="47"/>
      <c r="E916" s="47"/>
      <c r="F916" s="47"/>
      <c r="G916" s="47"/>
      <c r="H916" s="47"/>
    </row>
    <row r="917" spans="1:8" ht="15.75" x14ac:dyDescent="0.25">
      <c r="A917" s="51"/>
      <c r="B917" s="51"/>
      <c r="C917" s="51"/>
      <c r="D917" s="51"/>
      <c r="E917" s="51"/>
      <c r="F917" s="51"/>
      <c r="G917" s="51"/>
      <c r="H917" s="51"/>
    </row>
    <row r="918" spans="1:8" ht="15.75" x14ac:dyDescent="0.25">
      <c r="A918" s="51"/>
      <c r="B918" s="51"/>
      <c r="C918" s="51"/>
      <c r="D918" s="51"/>
      <c r="E918" s="51"/>
      <c r="F918" s="51"/>
      <c r="G918" s="51"/>
      <c r="H918" s="51"/>
    </row>
    <row r="920" spans="1:8" ht="15" customHeight="1" x14ac:dyDescent="0.25"/>
    <row r="921" spans="1:8" ht="15" customHeight="1" x14ac:dyDescent="0.25"/>
    <row r="922" spans="1:8" ht="15" customHeight="1" x14ac:dyDescent="0.25"/>
    <row r="923" spans="1:8" ht="15" customHeight="1" x14ac:dyDescent="0.25"/>
    <row r="924" spans="1:8" ht="15" customHeight="1" x14ac:dyDescent="0.25"/>
    <row r="925" spans="1:8" ht="15" customHeight="1" x14ac:dyDescent="0.25"/>
    <row r="932" ht="15.75" customHeight="1" x14ac:dyDescent="0.25"/>
    <row r="933" ht="15.75" customHeight="1" x14ac:dyDescent="0.25"/>
  </sheetData>
  <mergeCells count="2123">
    <mergeCell ref="A699:F700"/>
    <mergeCell ref="A561:H561"/>
    <mergeCell ref="L669:M669"/>
    <mergeCell ref="L670:M670"/>
    <mergeCell ref="P657:Q658"/>
    <mergeCell ref="P659:Q659"/>
    <mergeCell ref="P660:Q660"/>
    <mergeCell ref="A329:F329"/>
    <mergeCell ref="H329:I329"/>
    <mergeCell ref="J329:K329"/>
    <mergeCell ref="L329:M329"/>
    <mergeCell ref="N329:O329"/>
    <mergeCell ref="P329:Q329"/>
    <mergeCell ref="A330:I330"/>
    <mergeCell ref="N703:O703"/>
    <mergeCell ref="N704:O704"/>
    <mergeCell ref="L530:M530"/>
    <mergeCell ref="N530:O530"/>
    <mergeCell ref="P530:Q530"/>
    <mergeCell ref="A540:F541"/>
    <mergeCell ref="G540:G541"/>
    <mergeCell ref="H540:I541"/>
    <mergeCell ref="J540:K541"/>
    <mergeCell ref="L540:M541"/>
    <mergeCell ref="N540:O541"/>
    <mergeCell ref="P540:Q541"/>
    <mergeCell ref="A702:F702"/>
    <mergeCell ref="H702:I702"/>
    <mergeCell ref="J702:K702"/>
    <mergeCell ref="L702:M702"/>
    <mergeCell ref="N702:O702"/>
    <mergeCell ref="P702:Q702"/>
    <mergeCell ref="L672:M672"/>
    <mergeCell ref="N672:O672"/>
    <mergeCell ref="P672:Q672"/>
    <mergeCell ref="P691:S696"/>
    <mergeCell ref="L701:M701"/>
    <mergeCell ref="A695:D695"/>
    <mergeCell ref="H697:K697"/>
    <mergeCell ref="J543:K543"/>
    <mergeCell ref="A475:F475"/>
    <mergeCell ref="H475:I475"/>
    <mergeCell ref="A481:F482"/>
    <mergeCell ref="P481:Q482"/>
    <mergeCell ref="J482:K482"/>
    <mergeCell ref="L473:M473"/>
    <mergeCell ref="L474:M474"/>
    <mergeCell ref="P330:Q330"/>
    <mergeCell ref="A331:I331"/>
    <mergeCell ref="J331:K331"/>
    <mergeCell ref="L331:M331"/>
    <mergeCell ref="N331:O331"/>
    <mergeCell ref="P331:Q331"/>
    <mergeCell ref="A334:H334"/>
    <mergeCell ref="A490:I490"/>
    <mergeCell ref="P471:Q472"/>
    <mergeCell ref="J472:K472"/>
    <mergeCell ref="A473:F473"/>
    <mergeCell ref="H543:I543"/>
    <mergeCell ref="A467:D467"/>
    <mergeCell ref="H469:K469"/>
    <mergeCell ref="A471:F472"/>
    <mergeCell ref="G471:G472"/>
    <mergeCell ref="H471:I472"/>
    <mergeCell ref="L475:M475"/>
    <mergeCell ref="L476:M476"/>
    <mergeCell ref="N473:O473"/>
    <mergeCell ref="N474:O474"/>
    <mergeCell ref="N475:O475"/>
    <mergeCell ref="N476:O476"/>
    <mergeCell ref="P474:Q474"/>
    <mergeCell ref="A325:F325"/>
    <mergeCell ref="H325:I325"/>
    <mergeCell ref="J325:K325"/>
    <mergeCell ref="L325:M325"/>
    <mergeCell ref="N325:O325"/>
    <mergeCell ref="P325:Q325"/>
    <mergeCell ref="A326:F326"/>
    <mergeCell ref="H326:I326"/>
    <mergeCell ref="J326:K326"/>
    <mergeCell ref="L326:M326"/>
    <mergeCell ref="N326:O326"/>
    <mergeCell ref="P326:Q326"/>
    <mergeCell ref="J330:K330"/>
    <mergeCell ref="L330:M330"/>
    <mergeCell ref="N330:O330"/>
    <mergeCell ref="A476:I476"/>
    <mergeCell ref="H479:K479"/>
    <mergeCell ref="A327:F327"/>
    <mergeCell ref="H327:I327"/>
    <mergeCell ref="J327:K327"/>
    <mergeCell ref="L327:M327"/>
    <mergeCell ref="N327:O327"/>
    <mergeCell ref="P327:Q327"/>
    <mergeCell ref="A328:F328"/>
    <mergeCell ref="H328:I328"/>
    <mergeCell ref="J328:K328"/>
    <mergeCell ref="L328:M328"/>
    <mergeCell ref="N328:O328"/>
    <mergeCell ref="P328:Q328"/>
    <mergeCell ref="A358:F358"/>
    <mergeCell ref="H358:I358"/>
    <mergeCell ref="J358:K358"/>
    <mergeCell ref="A318:F318"/>
    <mergeCell ref="H318:I318"/>
    <mergeCell ref="J318:K318"/>
    <mergeCell ref="L318:M318"/>
    <mergeCell ref="N318:O318"/>
    <mergeCell ref="P318:Q318"/>
    <mergeCell ref="H315:I315"/>
    <mergeCell ref="J315:K315"/>
    <mergeCell ref="A319:I319"/>
    <mergeCell ref="J319:K319"/>
    <mergeCell ref="L319:M319"/>
    <mergeCell ref="N319:O319"/>
    <mergeCell ref="P319:Q319"/>
    <mergeCell ref="H321:K321"/>
    <mergeCell ref="A323:F324"/>
    <mergeCell ref="G323:G324"/>
    <mergeCell ref="H323:I324"/>
    <mergeCell ref="J323:O323"/>
    <mergeCell ref="P323:Q324"/>
    <mergeCell ref="J324:K324"/>
    <mergeCell ref="L324:M324"/>
    <mergeCell ref="N324:O324"/>
    <mergeCell ref="A314:F314"/>
    <mergeCell ref="H314:I314"/>
    <mergeCell ref="J314:K314"/>
    <mergeCell ref="L314:M314"/>
    <mergeCell ref="N314:O314"/>
    <mergeCell ref="P314:Q314"/>
    <mergeCell ref="L315:M315"/>
    <mergeCell ref="N315:O315"/>
    <mergeCell ref="P315:Q315"/>
    <mergeCell ref="A316:F316"/>
    <mergeCell ref="H316:I316"/>
    <mergeCell ref="J316:K316"/>
    <mergeCell ref="L316:M316"/>
    <mergeCell ref="N316:O316"/>
    <mergeCell ref="P316:Q316"/>
    <mergeCell ref="A317:F317"/>
    <mergeCell ref="H317:I317"/>
    <mergeCell ref="J317:K317"/>
    <mergeCell ref="L317:M317"/>
    <mergeCell ref="N317:O317"/>
    <mergeCell ref="P317:Q317"/>
    <mergeCell ref="A306:I306"/>
    <mergeCell ref="J306:K306"/>
    <mergeCell ref="L306:M306"/>
    <mergeCell ref="N306:O306"/>
    <mergeCell ref="P306:Q306"/>
    <mergeCell ref="P310:Q311"/>
    <mergeCell ref="J311:K311"/>
    <mergeCell ref="L311:M311"/>
    <mergeCell ref="N311:O311"/>
    <mergeCell ref="A312:F312"/>
    <mergeCell ref="H312:I312"/>
    <mergeCell ref="J312:K312"/>
    <mergeCell ref="L312:M312"/>
    <mergeCell ref="N312:O312"/>
    <mergeCell ref="P312:Q312"/>
    <mergeCell ref="A313:F313"/>
    <mergeCell ref="H313:I313"/>
    <mergeCell ref="J313:K313"/>
    <mergeCell ref="L313:M313"/>
    <mergeCell ref="N313:O313"/>
    <mergeCell ref="P313:Q313"/>
    <mergeCell ref="A301:F301"/>
    <mergeCell ref="H301:I301"/>
    <mergeCell ref="J301:K301"/>
    <mergeCell ref="L301:M301"/>
    <mergeCell ref="N301:O301"/>
    <mergeCell ref="P301:Q301"/>
    <mergeCell ref="L302:M302"/>
    <mergeCell ref="N302:O302"/>
    <mergeCell ref="P302:Q302"/>
    <mergeCell ref="A303:F303"/>
    <mergeCell ref="H303:I303"/>
    <mergeCell ref="J303:K303"/>
    <mergeCell ref="L303:M303"/>
    <mergeCell ref="N303:O303"/>
    <mergeCell ref="P303:Q303"/>
    <mergeCell ref="A304:F304"/>
    <mergeCell ref="H304:I304"/>
    <mergeCell ref="J304:K304"/>
    <mergeCell ref="L304:M304"/>
    <mergeCell ref="N304:O304"/>
    <mergeCell ref="P304:Q304"/>
    <mergeCell ref="H13:L15"/>
    <mergeCell ref="A367:F367"/>
    <mergeCell ref="H367:I367"/>
    <mergeCell ref="J367:K367"/>
    <mergeCell ref="L367:M367"/>
    <mergeCell ref="N367:O367"/>
    <mergeCell ref="P367:Q367"/>
    <mergeCell ref="A845:F845"/>
    <mergeCell ref="H845:I845"/>
    <mergeCell ref="J845:K845"/>
    <mergeCell ref="L845:M845"/>
    <mergeCell ref="N845:O845"/>
    <mergeCell ref="P845:Q845"/>
    <mergeCell ref="P145:Q145"/>
    <mergeCell ref="A202:F202"/>
    <mergeCell ref="H202:I202"/>
    <mergeCell ref="J202:K202"/>
    <mergeCell ref="L202:M202"/>
    <mergeCell ref="N202:O202"/>
    <mergeCell ref="P202:Q202"/>
    <mergeCell ref="P290:S295"/>
    <mergeCell ref="A295:D295"/>
    <mergeCell ref="H297:K297"/>
    <mergeCell ref="A299:F300"/>
    <mergeCell ref="G299:G300"/>
    <mergeCell ref="H299:I300"/>
    <mergeCell ref="J299:O299"/>
    <mergeCell ref="P299:Q300"/>
    <mergeCell ref="J300:K300"/>
    <mergeCell ref="P175:S180"/>
    <mergeCell ref="A197:F197"/>
    <mergeCell ref="H197:I197"/>
    <mergeCell ref="P197:Q197"/>
    <mergeCell ref="N197:O197"/>
    <mergeCell ref="A195:F196"/>
    <mergeCell ref="G195:G196"/>
    <mergeCell ref="H195:I196"/>
    <mergeCell ref="J195:O195"/>
    <mergeCell ref="A180:D180"/>
    <mergeCell ref="H181:K181"/>
    <mergeCell ref="A184:F185"/>
    <mergeCell ref="J184:O184"/>
    <mergeCell ref="J186:K186"/>
    <mergeCell ref="G184:G185"/>
    <mergeCell ref="H184:I185"/>
    <mergeCell ref="J188:K188"/>
    <mergeCell ref="J189:K189"/>
    <mergeCell ref="J190:K190"/>
    <mergeCell ref="L186:M186"/>
    <mergeCell ref="L188:M188"/>
    <mergeCell ref="L189:M189"/>
    <mergeCell ref="L190:M190"/>
    <mergeCell ref="N186:O186"/>
    <mergeCell ref="N188:O188"/>
    <mergeCell ref="J196:K196"/>
    <mergeCell ref="L196:M196"/>
    <mergeCell ref="N196:O196"/>
    <mergeCell ref="J185:K185"/>
    <mergeCell ref="H187:I187"/>
    <mergeCell ref="A190:I190"/>
    <mergeCell ref="A186:F186"/>
    <mergeCell ref="H186:I186"/>
    <mergeCell ref="A188:F188"/>
    <mergeCell ref="H188:I188"/>
    <mergeCell ref="P864:S869"/>
    <mergeCell ref="A835:F835"/>
    <mergeCell ref="H835:I835"/>
    <mergeCell ref="J835:K835"/>
    <mergeCell ref="A834:F834"/>
    <mergeCell ref="H716:I716"/>
    <mergeCell ref="A718:F718"/>
    <mergeCell ref="H718:I718"/>
    <mergeCell ref="A719:I719"/>
    <mergeCell ref="J705:K705"/>
    <mergeCell ref="A782:F783"/>
    <mergeCell ref="G782:G783"/>
    <mergeCell ref="H782:I783"/>
    <mergeCell ref="J848:K848"/>
    <mergeCell ref="J849:K849"/>
    <mergeCell ref="J850:K850"/>
    <mergeCell ref="G841:G842"/>
    <mergeCell ref="A833:F833"/>
    <mergeCell ref="H833:I833"/>
    <mergeCell ref="J833:K833"/>
    <mergeCell ref="H708:K708"/>
    <mergeCell ref="J843:K843"/>
    <mergeCell ref="A843:F843"/>
    <mergeCell ref="H843:I843"/>
    <mergeCell ref="A844:F844"/>
    <mergeCell ref="H844:I844"/>
    <mergeCell ref="A847:F847"/>
    <mergeCell ref="H847:I847"/>
    <mergeCell ref="N835:O835"/>
    <mergeCell ref="A786:F786"/>
    <mergeCell ref="J836:K836"/>
    <mergeCell ref="J842:K842"/>
    <mergeCell ref="A864:E866"/>
    <mergeCell ref="N828:O828"/>
    <mergeCell ref="A830:F830"/>
    <mergeCell ref="H830:I830"/>
    <mergeCell ref="N831:O831"/>
    <mergeCell ref="N832:O832"/>
    <mergeCell ref="L831:M831"/>
    <mergeCell ref="L832:M832"/>
    <mergeCell ref="N725:O725"/>
    <mergeCell ref="L726:M727"/>
    <mergeCell ref="N726:O727"/>
    <mergeCell ref="J844:K844"/>
    <mergeCell ref="J846:K846"/>
    <mergeCell ref="J847:K847"/>
    <mergeCell ref="L774:M774"/>
    <mergeCell ref="L776:M776"/>
    <mergeCell ref="L777:M777"/>
    <mergeCell ref="A749:E751"/>
    <mergeCell ref="H766:K766"/>
    <mergeCell ref="A768:F769"/>
    <mergeCell ref="G768:G769"/>
    <mergeCell ref="H768:I769"/>
    <mergeCell ref="J768:O768"/>
    <mergeCell ref="J769:K769"/>
    <mergeCell ref="N843:O843"/>
    <mergeCell ref="A850:I850"/>
    <mergeCell ref="H787:I787"/>
    <mergeCell ref="A788:I788"/>
    <mergeCell ref="A789:I789"/>
    <mergeCell ref="A777:I777"/>
    <mergeCell ref="H780:K780"/>
    <mergeCell ref="N774:O774"/>
    <mergeCell ref="N2:Q6"/>
    <mergeCell ref="A853:H853"/>
    <mergeCell ref="A488:F488"/>
    <mergeCell ref="H488:I488"/>
    <mergeCell ref="A500:F500"/>
    <mergeCell ref="H500:I500"/>
    <mergeCell ref="J380:K380"/>
    <mergeCell ref="A846:F846"/>
    <mergeCell ref="H846:I846"/>
    <mergeCell ref="A244:F244"/>
    <mergeCell ref="H244:I244"/>
    <mergeCell ref="J271:K271"/>
    <mergeCell ref="A118:E120"/>
    <mergeCell ref="A175:E177"/>
    <mergeCell ref="A807:E809"/>
    <mergeCell ref="A691:E693"/>
    <mergeCell ref="L245:M246"/>
    <mergeCell ref="N245:O246"/>
    <mergeCell ref="P245:Q246"/>
    <mergeCell ref="A404:E406"/>
    <mergeCell ref="A519:E521"/>
    <mergeCell ref="A462:E464"/>
    <mergeCell ref="A713:F713"/>
    <mergeCell ref="N773:O773"/>
    <mergeCell ref="A792:H792"/>
    <mergeCell ref="A784:F784"/>
    <mergeCell ref="H784:I784"/>
    <mergeCell ref="A785:F785"/>
    <mergeCell ref="H785:I785"/>
    <mergeCell ref="P634:S639"/>
    <mergeCell ref="H773:I773"/>
    <mergeCell ref="L705:M705"/>
    <mergeCell ref="A849:I849"/>
    <mergeCell ref="H839:K839"/>
    <mergeCell ref="H841:I842"/>
    <mergeCell ref="J841:O841"/>
    <mergeCell ref="A841:F842"/>
    <mergeCell ref="A818:F818"/>
    <mergeCell ref="H818:I818"/>
    <mergeCell ref="A819:F819"/>
    <mergeCell ref="H819:I819"/>
    <mergeCell ref="A820:F820"/>
    <mergeCell ref="H820:I820"/>
    <mergeCell ref="A822:I822"/>
    <mergeCell ref="H825:K825"/>
    <mergeCell ref="A821:F821"/>
    <mergeCell ref="H821:I821"/>
    <mergeCell ref="A831:F831"/>
    <mergeCell ref="H831:I831"/>
    <mergeCell ref="A832:F832"/>
    <mergeCell ref="H832:I832"/>
    <mergeCell ref="J830:K830"/>
    <mergeCell ref="J831:K831"/>
    <mergeCell ref="J832:K832"/>
    <mergeCell ref="J828:K828"/>
    <mergeCell ref="L828:M828"/>
    <mergeCell ref="N844:O844"/>
    <mergeCell ref="N846:O846"/>
    <mergeCell ref="N847:O847"/>
    <mergeCell ref="A829:F829"/>
    <mergeCell ref="L833:M833"/>
    <mergeCell ref="L842:M842"/>
    <mergeCell ref="N842:O842"/>
    <mergeCell ref="H834:I834"/>
    <mergeCell ref="N705:O705"/>
    <mergeCell ref="A705:I705"/>
    <mergeCell ref="A836:I836"/>
    <mergeCell ref="A848:F848"/>
    <mergeCell ref="H848:I848"/>
    <mergeCell ref="A717:F717"/>
    <mergeCell ref="H717:I717"/>
    <mergeCell ref="J834:K834"/>
    <mergeCell ref="N776:O776"/>
    <mergeCell ref="N777:O777"/>
    <mergeCell ref="N762:O762"/>
    <mergeCell ref="N763:O763"/>
    <mergeCell ref="A762:F762"/>
    <mergeCell ref="H762:I762"/>
    <mergeCell ref="A763:I763"/>
    <mergeCell ref="J772:K772"/>
    <mergeCell ref="A770:F770"/>
    <mergeCell ref="H770:I770"/>
    <mergeCell ref="J770:K770"/>
    <mergeCell ref="L770:M770"/>
    <mergeCell ref="L769:M769"/>
    <mergeCell ref="N769:O769"/>
    <mergeCell ref="J773:K773"/>
    <mergeCell ref="N771:O771"/>
    <mergeCell ref="N772:O772"/>
    <mergeCell ref="J763:K763"/>
    <mergeCell ref="J726:K727"/>
    <mergeCell ref="H713:I713"/>
    <mergeCell ref="A716:F716"/>
    <mergeCell ref="A812:D812"/>
    <mergeCell ref="H814:K814"/>
    <mergeCell ref="A816:F817"/>
    <mergeCell ref="G816:G817"/>
    <mergeCell ref="H816:I817"/>
    <mergeCell ref="J816:O816"/>
    <mergeCell ref="P816:Q817"/>
    <mergeCell ref="J817:K817"/>
    <mergeCell ref="L817:M817"/>
    <mergeCell ref="N817:O817"/>
    <mergeCell ref="A701:F701"/>
    <mergeCell ref="H701:I701"/>
    <mergeCell ref="J700:K700"/>
    <mergeCell ref="A703:F703"/>
    <mergeCell ref="A704:F704"/>
    <mergeCell ref="H704:I704"/>
    <mergeCell ref="G699:G700"/>
    <mergeCell ref="H699:I700"/>
    <mergeCell ref="J699:O699"/>
    <mergeCell ref="J701:K701"/>
    <mergeCell ref="J703:K703"/>
    <mergeCell ref="J704:K704"/>
    <mergeCell ref="A710:F711"/>
    <mergeCell ref="J711:K711"/>
    <mergeCell ref="L711:M711"/>
    <mergeCell ref="N711:O711"/>
    <mergeCell ref="G710:G711"/>
    <mergeCell ref="H710:I711"/>
    <mergeCell ref="J710:O710"/>
    <mergeCell ref="N700:O700"/>
    <mergeCell ref="L704:M704"/>
    <mergeCell ref="N701:O701"/>
    <mergeCell ref="J712:K712"/>
    <mergeCell ref="L762:M762"/>
    <mergeCell ref="L725:M725"/>
    <mergeCell ref="A673:F673"/>
    <mergeCell ref="H673:I673"/>
    <mergeCell ref="A599:F599"/>
    <mergeCell ref="H599:I599"/>
    <mergeCell ref="J599:K599"/>
    <mergeCell ref="L599:M599"/>
    <mergeCell ref="N599:O599"/>
    <mergeCell ref="P599:Q599"/>
    <mergeCell ref="A600:F600"/>
    <mergeCell ref="H600:I600"/>
    <mergeCell ref="J600:K600"/>
    <mergeCell ref="L600:M600"/>
    <mergeCell ref="N600:O600"/>
    <mergeCell ref="P600:Q600"/>
    <mergeCell ref="N601:O601"/>
    <mergeCell ref="N603:O603"/>
    <mergeCell ref="N604:O604"/>
    <mergeCell ref="A604:I604"/>
    <mergeCell ref="A601:F601"/>
    <mergeCell ref="H601:I601"/>
    <mergeCell ref="A603:F603"/>
    <mergeCell ref="H603:I603"/>
    <mergeCell ref="L668:M668"/>
    <mergeCell ref="N668:O668"/>
    <mergeCell ref="A660:F660"/>
    <mergeCell ref="H660:I660"/>
    <mergeCell ref="A588:F588"/>
    <mergeCell ref="H588:I588"/>
    <mergeCell ref="A589:F589"/>
    <mergeCell ref="H589:I589"/>
    <mergeCell ref="P586:Q587"/>
    <mergeCell ref="N587:O587"/>
    <mergeCell ref="A484:F484"/>
    <mergeCell ref="H484:I484"/>
    <mergeCell ref="A485:F485"/>
    <mergeCell ref="H485:I485"/>
    <mergeCell ref="H486:I486"/>
    <mergeCell ref="A486:F486"/>
    <mergeCell ref="J473:K473"/>
    <mergeCell ref="J474:K474"/>
    <mergeCell ref="J475:K475"/>
    <mergeCell ref="J476:K476"/>
    <mergeCell ref="J484:K484"/>
    <mergeCell ref="J555:K555"/>
    <mergeCell ref="H556:I556"/>
    <mergeCell ref="A474:F474"/>
    <mergeCell ref="H474:I474"/>
    <mergeCell ref="J489:K489"/>
    <mergeCell ref="A530:F530"/>
    <mergeCell ref="J556:K556"/>
    <mergeCell ref="A555:F555"/>
    <mergeCell ref="H555:I555"/>
    <mergeCell ref="H544:I544"/>
    <mergeCell ref="H530:I530"/>
    <mergeCell ref="J530:K530"/>
    <mergeCell ref="A547:I547"/>
    <mergeCell ref="A546:F546"/>
    <mergeCell ref="A545:F545"/>
    <mergeCell ref="H545:I545"/>
    <mergeCell ref="A495:F496"/>
    <mergeCell ref="G495:G496"/>
    <mergeCell ref="P551:Q552"/>
    <mergeCell ref="J552:K552"/>
    <mergeCell ref="L552:M552"/>
    <mergeCell ref="N552:O552"/>
    <mergeCell ref="A531:F531"/>
    <mergeCell ref="H531:I531"/>
    <mergeCell ref="A532:F532"/>
    <mergeCell ref="H532:I532"/>
    <mergeCell ref="A533:F533"/>
    <mergeCell ref="H533:I533"/>
    <mergeCell ref="A534:I534"/>
    <mergeCell ref="H536:K536"/>
    <mergeCell ref="A538:F539"/>
    <mergeCell ref="G538:G539"/>
    <mergeCell ref="H538:I539"/>
    <mergeCell ref="J538:O538"/>
    <mergeCell ref="A542:F542"/>
    <mergeCell ref="H542:I542"/>
    <mergeCell ref="A543:F543"/>
    <mergeCell ref="J546:K546"/>
    <mergeCell ref="L544:M544"/>
    <mergeCell ref="L545:M545"/>
    <mergeCell ref="L546:M546"/>
    <mergeCell ref="L547:M547"/>
    <mergeCell ref="N544:O544"/>
    <mergeCell ref="N545:O545"/>
    <mergeCell ref="N546:O546"/>
    <mergeCell ref="N547:O547"/>
    <mergeCell ref="N542:O542"/>
    <mergeCell ref="N543:O543"/>
    <mergeCell ref="J531:K531"/>
    <mergeCell ref="A544:F544"/>
    <mergeCell ref="A557:I557"/>
    <mergeCell ref="A558:I558"/>
    <mergeCell ref="A553:F554"/>
    <mergeCell ref="G553:G554"/>
    <mergeCell ref="H553:I554"/>
    <mergeCell ref="J553:K554"/>
    <mergeCell ref="A551:F552"/>
    <mergeCell ref="G551:G552"/>
    <mergeCell ref="H551:I552"/>
    <mergeCell ref="J551:O551"/>
    <mergeCell ref="A556:F556"/>
    <mergeCell ref="J547:K547"/>
    <mergeCell ref="J534:K534"/>
    <mergeCell ref="J539:K539"/>
    <mergeCell ref="L539:M539"/>
    <mergeCell ref="N539:O539"/>
    <mergeCell ref="J544:K544"/>
    <mergeCell ref="J545:K545"/>
    <mergeCell ref="L557:M557"/>
    <mergeCell ref="L558:M558"/>
    <mergeCell ref="H546:I546"/>
    <mergeCell ref="H549:K549"/>
    <mergeCell ref="J557:K557"/>
    <mergeCell ref="J558:K558"/>
    <mergeCell ref="L556:M556"/>
    <mergeCell ref="N555:O555"/>
    <mergeCell ref="L532:M532"/>
    <mergeCell ref="L533:M533"/>
    <mergeCell ref="L534:M534"/>
    <mergeCell ref="A241:F242"/>
    <mergeCell ref="G241:G242"/>
    <mergeCell ref="H241:I242"/>
    <mergeCell ref="J241:O241"/>
    <mergeCell ref="A277:H277"/>
    <mergeCell ref="A409:D409"/>
    <mergeCell ref="A290:E292"/>
    <mergeCell ref="A302:F302"/>
    <mergeCell ref="H302:I302"/>
    <mergeCell ref="J302:K302"/>
    <mergeCell ref="H308:K308"/>
    <mergeCell ref="A310:F311"/>
    <mergeCell ref="G310:G311"/>
    <mergeCell ref="H310:I311"/>
    <mergeCell ref="J310:O310"/>
    <mergeCell ref="A315:F315"/>
    <mergeCell ref="A248:I248"/>
    <mergeCell ref="H245:I246"/>
    <mergeCell ref="J245:K246"/>
    <mergeCell ref="A347:E349"/>
    <mergeCell ref="N356:O356"/>
    <mergeCell ref="A357:F357"/>
    <mergeCell ref="H357:I357"/>
    <mergeCell ref="A359:F359"/>
    <mergeCell ref="H359:I359"/>
    <mergeCell ref="J357:K357"/>
    <mergeCell ref="J359:K359"/>
    <mergeCell ref="J360:K360"/>
    <mergeCell ref="J361:K361"/>
    <mergeCell ref="L357:M357"/>
    <mergeCell ref="L359:M359"/>
    <mergeCell ref="L360:M360"/>
    <mergeCell ref="A243:F243"/>
    <mergeCell ref="H243:I243"/>
    <mergeCell ref="J270:K270"/>
    <mergeCell ref="J272:K272"/>
    <mergeCell ref="G481:G482"/>
    <mergeCell ref="N472:O472"/>
    <mergeCell ref="A247:F247"/>
    <mergeCell ref="H247:I247"/>
    <mergeCell ref="H251:K251"/>
    <mergeCell ref="A487:F487"/>
    <mergeCell ref="A253:F254"/>
    <mergeCell ref="G253:G254"/>
    <mergeCell ref="A262:I262"/>
    <mergeCell ref="H265:K265"/>
    <mergeCell ref="A267:F268"/>
    <mergeCell ref="G267:G268"/>
    <mergeCell ref="H267:I268"/>
    <mergeCell ref="J267:O267"/>
    <mergeCell ref="A271:F271"/>
    <mergeCell ref="H271:I271"/>
    <mergeCell ref="A272:F272"/>
    <mergeCell ref="H272:I272"/>
    <mergeCell ref="A258:F258"/>
    <mergeCell ref="H258:I258"/>
    <mergeCell ref="A259:F259"/>
    <mergeCell ref="J262:K262"/>
    <mergeCell ref="J260:K260"/>
    <mergeCell ref="N271:O271"/>
    <mergeCell ref="A245:F246"/>
    <mergeCell ref="G245:G246"/>
    <mergeCell ref="L300:M300"/>
    <mergeCell ref="N300:O300"/>
    <mergeCell ref="A211:F211"/>
    <mergeCell ref="H211:I211"/>
    <mergeCell ref="A212:F212"/>
    <mergeCell ref="H212:I212"/>
    <mergeCell ref="A214:F214"/>
    <mergeCell ref="H214:I214"/>
    <mergeCell ref="A216:I216"/>
    <mergeCell ref="A217:I217"/>
    <mergeCell ref="A213:F213"/>
    <mergeCell ref="H213:I213"/>
    <mergeCell ref="A209:F210"/>
    <mergeCell ref="G209:G210"/>
    <mergeCell ref="H209:I210"/>
    <mergeCell ref="A215:F215"/>
    <mergeCell ref="H215:I215"/>
    <mergeCell ref="A220:H220"/>
    <mergeCell ref="A236:D236"/>
    <mergeCell ref="A232:E234"/>
    <mergeCell ref="A198:F198"/>
    <mergeCell ref="H198:I198"/>
    <mergeCell ref="A199:F199"/>
    <mergeCell ref="H199:I199"/>
    <mergeCell ref="A200:F200"/>
    <mergeCell ref="H200:I200"/>
    <mergeCell ref="A201:F201"/>
    <mergeCell ref="H201:I201"/>
    <mergeCell ref="A203:F203"/>
    <mergeCell ref="H203:I203"/>
    <mergeCell ref="A204:I204"/>
    <mergeCell ref="H207:K207"/>
    <mergeCell ref="P199:Q199"/>
    <mergeCell ref="P200:Q200"/>
    <mergeCell ref="P201:Q201"/>
    <mergeCell ref="N199:O199"/>
    <mergeCell ref="N200:O200"/>
    <mergeCell ref="N201:O201"/>
    <mergeCell ref="N203:O203"/>
    <mergeCell ref="N204:O204"/>
    <mergeCell ref="L204:M204"/>
    <mergeCell ref="N198:O198"/>
    <mergeCell ref="L198:M198"/>
    <mergeCell ref="L199:M199"/>
    <mergeCell ref="L200:M200"/>
    <mergeCell ref="L201:M201"/>
    <mergeCell ref="L203:M203"/>
    <mergeCell ref="J203:K203"/>
    <mergeCell ref="J204:K204"/>
    <mergeCell ref="A189:F189"/>
    <mergeCell ref="H189:I189"/>
    <mergeCell ref="A156:F156"/>
    <mergeCell ref="H156:I156"/>
    <mergeCell ref="A158:I158"/>
    <mergeCell ref="A159:I159"/>
    <mergeCell ref="A162:H162"/>
    <mergeCell ref="A157:F157"/>
    <mergeCell ref="H157:I157"/>
    <mergeCell ref="N189:O189"/>
    <mergeCell ref="N190:O190"/>
    <mergeCell ref="L156:M156"/>
    <mergeCell ref="L157:M157"/>
    <mergeCell ref="L158:M158"/>
    <mergeCell ref="L159:M159"/>
    <mergeCell ref="L185:M185"/>
    <mergeCell ref="N185:O185"/>
    <mergeCell ref="J187:K187"/>
    <mergeCell ref="L187:M187"/>
    <mergeCell ref="N187:O187"/>
    <mergeCell ref="A187:F187"/>
    <mergeCell ref="A74:F74"/>
    <mergeCell ref="H74:I74"/>
    <mergeCell ref="A71:F71"/>
    <mergeCell ref="H71:I71"/>
    <mergeCell ref="J74:K74"/>
    <mergeCell ref="A73:F73"/>
    <mergeCell ref="H73:I73"/>
    <mergeCell ref="J155:K155"/>
    <mergeCell ref="A147:I147"/>
    <mergeCell ref="H149:K149"/>
    <mergeCell ref="A151:F152"/>
    <mergeCell ref="G151:G152"/>
    <mergeCell ref="H151:I152"/>
    <mergeCell ref="J151:O151"/>
    <mergeCell ref="P151:Q152"/>
    <mergeCell ref="J152:K152"/>
    <mergeCell ref="L152:M152"/>
    <mergeCell ref="N152:O152"/>
    <mergeCell ref="A153:F153"/>
    <mergeCell ref="H153:I153"/>
    <mergeCell ref="A154:F154"/>
    <mergeCell ref="H154:I154"/>
    <mergeCell ref="A155:F155"/>
    <mergeCell ref="H155:I155"/>
    <mergeCell ref="A145:F145"/>
    <mergeCell ref="H145:I145"/>
    <mergeCell ref="J145:K145"/>
    <mergeCell ref="L145:M145"/>
    <mergeCell ref="N145:O145"/>
    <mergeCell ref="A82:F82"/>
    <mergeCell ref="H82:I82"/>
    <mergeCell ref="A80:F81"/>
    <mergeCell ref="G80:G81"/>
    <mergeCell ref="H80:I81"/>
    <mergeCell ref="J80:O80"/>
    <mergeCell ref="P80:Q81"/>
    <mergeCell ref="J81:K81"/>
    <mergeCell ref="L81:M81"/>
    <mergeCell ref="N81:O81"/>
    <mergeCell ref="J82:K82"/>
    <mergeCell ref="L82:M82"/>
    <mergeCell ref="L83:M83"/>
    <mergeCell ref="L84:M84"/>
    <mergeCell ref="J75:K75"/>
    <mergeCell ref="H91:K91"/>
    <mergeCell ref="A85:F85"/>
    <mergeCell ref="H85:I85"/>
    <mergeCell ref="A88:I88"/>
    <mergeCell ref="A86:F86"/>
    <mergeCell ref="H86:I86"/>
    <mergeCell ref="J87:K87"/>
    <mergeCell ref="J88:K88"/>
    <mergeCell ref="A87:F87"/>
    <mergeCell ref="H87:I87"/>
    <mergeCell ref="J85:K85"/>
    <mergeCell ref="J86:K86"/>
    <mergeCell ref="L88:M88"/>
    <mergeCell ref="N85:O85"/>
    <mergeCell ref="N86:O86"/>
    <mergeCell ref="N87:O87"/>
    <mergeCell ref="N88:O88"/>
    <mergeCell ref="P82:Q82"/>
    <mergeCell ref="P83:Q83"/>
    <mergeCell ref="P84:Q84"/>
    <mergeCell ref="A123:D123"/>
    <mergeCell ref="H124:K124"/>
    <mergeCell ref="A128:F129"/>
    <mergeCell ref="H27:M27"/>
    <mergeCell ref="A65:D65"/>
    <mergeCell ref="H67:K67"/>
    <mergeCell ref="A69:F70"/>
    <mergeCell ref="G69:G70"/>
    <mergeCell ref="J69:O69"/>
    <mergeCell ref="J70:K70"/>
    <mergeCell ref="L70:M70"/>
    <mergeCell ref="A60:E62"/>
    <mergeCell ref="H78:K78"/>
    <mergeCell ref="A75:I75"/>
    <mergeCell ref="P69:Q70"/>
    <mergeCell ref="N82:O82"/>
    <mergeCell ref="N83:O83"/>
    <mergeCell ref="N84:O84"/>
    <mergeCell ref="A72:F72"/>
    <mergeCell ref="P60:S65"/>
    <mergeCell ref="A83:F83"/>
    <mergeCell ref="H83:I83"/>
    <mergeCell ref="A84:F84"/>
    <mergeCell ref="H84:I84"/>
    <mergeCell ref="J83:K83"/>
    <mergeCell ref="J84:K84"/>
    <mergeCell ref="H72:I72"/>
    <mergeCell ref="J72:K72"/>
    <mergeCell ref="L72:M72"/>
    <mergeCell ref="N72:O72"/>
    <mergeCell ref="P72:Q72"/>
    <mergeCell ref="N50:P50"/>
    <mergeCell ref="N51:P51"/>
    <mergeCell ref="H69:I70"/>
    <mergeCell ref="N70:O70"/>
    <mergeCell ref="G128:G129"/>
    <mergeCell ref="H128:I129"/>
    <mergeCell ref="J128:O128"/>
    <mergeCell ref="A98:I98"/>
    <mergeCell ref="A102:H102"/>
    <mergeCell ref="A99:I99"/>
    <mergeCell ref="A93:F94"/>
    <mergeCell ref="G93:G94"/>
    <mergeCell ref="H93:I94"/>
    <mergeCell ref="J93:O93"/>
    <mergeCell ref="P93:Q94"/>
    <mergeCell ref="J94:K94"/>
    <mergeCell ref="L94:M94"/>
    <mergeCell ref="N94:O94"/>
    <mergeCell ref="A97:F97"/>
    <mergeCell ref="H97:I97"/>
    <mergeCell ref="A95:F95"/>
    <mergeCell ref="H95:I95"/>
    <mergeCell ref="A96:F96"/>
    <mergeCell ref="H96:I96"/>
    <mergeCell ref="J95:K95"/>
    <mergeCell ref="J96:K96"/>
    <mergeCell ref="J97:K97"/>
    <mergeCell ref="J98:K98"/>
    <mergeCell ref="J99:K99"/>
    <mergeCell ref="P118:S123"/>
    <mergeCell ref="P88:Q88"/>
    <mergeCell ref="L95:M95"/>
    <mergeCell ref="L96:M96"/>
    <mergeCell ref="A133:F133"/>
    <mergeCell ref="H133:I133"/>
    <mergeCell ref="J140:K140"/>
    <mergeCell ref="A130:F130"/>
    <mergeCell ref="H130:I130"/>
    <mergeCell ref="A131:F131"/>
    <mergeCell ref="H131:I131"/>
    <mergeCell ref="A140:F140"/>
    <mergeCell ref="H140:I140"/>
    <mergeCell ref="A141:F141"/>
    <mergeCell ref="H141:I141"/>
    <mergeCell ref="A142:F142"/>
    <mergeCell ref="H142:I142"/>
    <mergeCell ref="A143:F143"/>
    <mergeCell ref="H143:I143"/>
    <mergeCell ref="J153:K153"/>
    <mergeCell ref="A144:F144"/>
    <mergeCell ref="H144:I144"/>
    <mergeCell ref="A138:F139"/>
    <mergeCell ref="G138:G139"/>
    <mergeCell ref="H138:I139"/>
    <mergeCell ref="J138:O138"/>
    <mergeCell ref="J139:K139"/>
    <mergeCell ref="L139:M139"/>
    <mergeCell ref="N139:O139"/>
    <mergeCell ref="N131:O131"/>
    <mergeCell ref="A146:F146"/>
    <mergeCell ref="H146:I146"/>
    <mergeCell ref="J146:K146"/>
    <mergeCell ref="J147:K147"/>
    <mergeCell ref="L140:M140"/>
    <mergeCell ref="L141:M141"/>
    <mergeCell ref="P147:Q147"/>
    <mergeCell ref="J130:K130"/>
    <mergeCell ref="H253:I254"/>
    <mergeCell ref="J253:O253"/>
    <mergeCell ref="P253:Q254"/>
    <mergeCell ref="J254:K254"/>
    <mergeCell ref="L254:M254"/>
    <mergeCell ref="N254:O254"/>
    <mergeCell ref="A261:F261"/>
    <mergeCell ref="H261:I261"/>
    <mergeCell ref="A255:F255"/>
    <mergeCell ref="H255:I255"/>
    <mergeCell ref="A256:F256"/>
    <mergeCell ref="H256:I256"/>
    <mergeCell ref="A257:F257"/>
    <mergeCell ref="H257:I257"/>
    <mergeCell ref="J255:K255"/>
    <mergeCell ref="J256:K256"/>
    <mergeCell ref="J257:K257"/>
    <mergeCell ref="J258:K258"/>
    <mergeCell ref="J259:K259"/>
    <mergeCell ref="J261:K261"/>
    <mergeCell ref="A260:F260"/>
    <mergeCell ref="H260:I260"/>
    <mergeCell ref="H259:I259"/>
    <mergeCell ref="J133:K133"/>
    <mergeCell ref="J134:K134"/>
    <mergeCell ref="L133:M133"/>
    <mergeCell ref="L134:M134"/>
    <mergeCell ref="A134:I134"/>
    <mergeCell ref="N133:O133"/>
    <mergeCell ref="J144:K144"/>
    <mergeCell ref="A413:F414"/>
    <mergeCell ref="G413:G414"/>
    <mergeCell ref="H413:I414"/>
    <mergeCell ref="J413:O413"/>
    <mergeCell ref="P413:Q414"/>
    <mergeCell ref="J414:K414"/>
    <mergeCell ref="L414:M414"/>
    <mergeCell ref="N414:O414"/>
    <mergeCell ref="P267:Q268"/>
    <mergeCell ref="J268:K268"/>
    <mergeCell ref="L268:M268"/>
    <mergeCell ref="N268:O268"/>
    <mergeCell ref="A270:F270"/>
    <mergeCell ref="H270:I270"/>
    <mergeCell ref="A273:I273"/>
    <mergeCell ref="A274:I274"/>
    <mergeCell ref="A269:F269"/>
    <mergeCell ref="H269:I269"/>
    <mergeCell ref="J273:K273"/>
    <mergeCell ref="P273:Q273"/>
    <mergeCell ref="P274:Q274"/>
    <mergeCell ref="J269:K269"/>
    <mergeCell ref="J274:K274"/>
    <mergeCell ref="L269:M269"/>
    <mergeCell ref="L270:M270"/>
    <mergeCell ref="L271:M271"/>
    <mergeCell ref="L272:M272"/>
    <mergeCell ref="L273:M273"/>
    <mergeCell ref="L274:M274"/>
    <mergeCell ref="N269:O269"/>
    <mergeCell ref="N270:O270"/>
    <mergeCell ref="P347:S352"/>
    <mergeCell ref="A415:F415"/>
    <mergeCell ref="H415:I415"/>
    <mergeCell ref="A416:F416"/>
    <mergeCell ref="H416:I416"/>
    <mergeCell ref="A417:F417"/>
    <mergeCell ref="H417:I417"/>
    <mergeCell ref="J415:K415"/>
    <mergeCell ref="J416:K416"/>
    <mergeCell ref="J417:K417"/>
    <mergeCell ref="J419:K419"/>
    <mergeCell ref="J418:K418"/>
    <mergeCell ref="L415:M415"/>
    <mergeCell ref="L416:M416"/>
    <mergeCell ref="L417:M417"/>
    <mergeCell ref="L418:M418"/>
    <mergeCell ref="L419:M419"/>
    <mergeCell ref="N415:O415"/>
    <mergeCell ref="N416:O416"/>
    <mergeCell ref="N417:O417"/>
    <mergeCell ref="N418:O418"/>
    <mergeCell ref="N419:O419"/>
    <mergeCell ref="A426:F426"/>
    <mergeCell ref="H426:I426"/>
    <mergeCell ref="A427:F427"/>
    <mergeCell ref="H427:I427"/>
    <mergeCell ref="A428:F428"/>
    <mergeCell ref="H428:I428"/>
    <mergeCell ref="P424:Q425"/>
    <mergeCell ref="J425:K425"/>
    <mergeCell ref="L425:M425"/>
    <mergeCell ref="N425:O425"/>
    <mergeCell ref="A418:F418"/>
    <mergeCell ref="H418:I418"/>
    <mergeCell ref="A419:I419"/>
    <mergeCell ref="H422:K422"/>
    <mergeCell ref="A424:F425"/>
    <mergeCell ref="G424:G425"/>
    <mergeCell ref="H424:I425"/>
    <mergeCell ref="J424:O424"/>
    <mergeCell ref="L428:M428"/>
    <mergeCell ref="P426:Q426"/>
    <mergeCell ref="A442:F442"/>
    <mergeCell ref="H442:I442"/>
    <mergeCell ref="G528:G529"/>
    <mergeCell ref="H528:I529"/>
    <mergeCell ref="J528:O528"/>
    <mergeCell ref="H436:K436"/>
    <mergeCell ref="A438:F439"/>
    <mergeCell ref="G438:G439"/>
    <mergeCell ref="H438:I439"/>
    <mergeCell ref="J438:O438"/>
    <mergeCell ref="J439:K439"/>
    <mergeCell ref="L439:M439"/>
    <mergeCell ref="N439:O439"/>
    <mergeCell ref="J529:K529"/>
    <mergeCell ref="J485:K485"/>
    <mergeCell ref="J486:K486"/>
    <mergeCell ref="J487:K487"/>
    <mergeCell ref="H481:I482"/>
    <mergeCell ref="N482:O482"/>
    <mergeCell ref="H483:I483"/>
    <mergeCell ref="H487:I487"/>
    <mergeCell ref="A489:F489"/>
    <mergeCell ref="H489:I489"/>
    <mergeCell ref="J471:O471"/>
    <mergeCell ref="J488:K488"/>
    <mergeCell ref="L482:M482"/>
    <mergeCell ref="A483:F483"/>
    <mergeCell ref="A505:H505"/>
    <mergeCell ref="A352:D352"/>
    <mergeCell ref="H353:K353"/>
    <mergeCell ref="A355:F356"/>
    <mergeCell ref="G355:G356"/>
    <mergeCell ref="H355:I356"/>
    <mergeCell ref="J355:O355"/>
    <mergeCell ref="A497:F497"/>
    <mergeCell ref="H497:I497"/>
    <mergeCell ref="A498:F498"/>
    <mergeCell ref="H498:I498"/>
    <mergeCell ref="A499:F499"/>
    <mergeCell ref="H499:I499"/>
    <mergeCell ref="A368:F368"/>
    <mergeCell ref="H368:I368"/>
    <mergeCell ref="H363:K363"/>
    <mergeCell ref="A365:F366"/>
    <mergeCell ref="G365:G366"/>
    <mergeCell ref="H365:I366"/>
    <mergeCell ref="J365:O365"/>
    <mergeCell ref="A429:F429"/>
    <mergeCell ref="H429:I429"/>
    <mergeCell ref="A430:F430"/>
    <mergeCell ref="H430:I430"/>
    <mergeCell ref="A432:F432"/>
    <mergeCell ref="H432:I432"/>
    <mergeCell ref="A444:I444"/>
    <mergeCell ref="A445:I445"/>
    <mergeCell ref="A440:F440"/>
    <mergeCell ref="A441:F441"/>
    <mergeCell ref="H440:I440"/>
    <mergeCell ref="H441:I441"/>
    <mergeCell ref="L361:M361"/>
    <mergeCell ref="N357:O357"/>
    <mergeCell ref="N359:O359"/>
    <mergeCell ref="N360:O360"/>
    <mergeCell ref="A361:I361"/>
    <mergeCell ref="A360:F360"/>
    <mergeCell ref="H360:I360"/>
    <mergeCell ref="N361:O361"/>
    <mergeCell ref="J356:K356"/>
    <mergeCell ref="L356:M356"/>
    <mergeCell ref="N368:O368"/>
    <mergeCell ref="N369:O369"/>
    <mergeCell ref="P368:Q368"/>
    <mergeCell ref="P369:Q369"/>
    <mergeCell ref="L368:M368"/>
    <mergeCell ref="L369:M369"/>
    <mergeCell ref="P361:Q361"/>
    <mergeCell ref="J368:K368"/>
    <mergeCell ref="J369:K369"/>
    <mergeCell ref="P365:Q366"/>
    <mergeCell ref="J366:K366"/>
    <mergeCell ref="L366:M366"/>
    <mergeCell ref="N366:O366"/>
    <mergeCell ref="A369:F369"/>
    <mergeCell ref="H369:I369"/>
    <mergeCell ref="L358:M358"/>
    <mergeCell ref="N358:O358"/>
    <mergeCell ref="P358:Q358"/>
    <mergeCell ref="G378:G379"/>
    <mergeCell ref="H378:I379"/>
    <mergeCell ref="J378:O378"/>
    <mergeCell ref="A373:F373"/>
    <mergeCell ref="H373:I373"/>
    <mergeCell ref="P373:Q373"/>
    <mergeCell ref="P374:Q374"/>
    <mergeCell ref="N370:O370"/>
    <mergeCell ref="N371:O371"/>
    <mergeCell ref="N373:O373"/>
    <mergeCell ref="N374:O374"/>
    <mergeCell ref="P370:Q370"/>
    <mergeCell ref="P371:Q371"/>
    <mergeCell ref="J371:K371"/>
    <mergeCell ref="J373:K373"/>
    <mergeCell ref="J374:K374"/>
    <mergeCell ref="L370:M370"/>
    <mergeCell ref="L371:M371"/>
    <mergeCell ref="L373:M373"/>
    <mergeCell ref="L374:M374"/>
    <mergeCell ref="P378:Q379"/>
    <mergeCell ref="J379:K379"/>
    <mergeCell ref="L379:M379"/>
    <mergeCell ref="J370:K370"/>
    <mergeCell ref="A372:F372"/>
    <mergeCell ref="N379:O379"/>
    <mergeCell ref="A374:I374"/>
    <mergeCell ref="A370:F370"/>
    <mergeCell ref="A371:F371"/>
    <mergeCell ref="H370:I370"/>
    <mergeCell ref="H371:I371"/>
    <mergeCell ref="A582:D582"/>
    <mergeCell ref="H584:K584"/>
    <mergeCell ref="A586:F587"/>
    <mergeCell ref="G586:G587"/>
    <mergeCell ref="H586:I587"/>
    <mergeCell ref="J586:O586"/>
    <mergeCell ref="A380:F380"/>
    <mergeCell ref="H380:I380"/>
    <mergeCell ref="A381:F381"/>
    <mergeCell ref="H381:I381"/>
    <mergeCell ref="A382:F382"/>
    <mergeCell ref="H382:I382"/>
    <mergeCell ref="J381:K381"/>
    <mergeCell ref="J382:K382"/>
    <mergeCell ref="J383:K383"/>
    <mergeCell ref="J384:K384"/>
    <mergeCell ref="J385:K385"/>
    <mergeCell ref="L380:M380"/>
    <mergeCell ref="L381:M381"/>
    <mergeCell ref="L382:M382"/>
    <mergeCell ref="L383:M383"/>
    <mergeCell ref="L384:M384"/>
    <mergeCell ref="L385:M385"/>
    <mergeCell ref="A577:E579"/>
    <mergeCell ref="N385:O385"/>
    <mergeCell ref="L426:M426"/>
    <mergeCell ref="L427:M427"/>
    <mergeCell ref="J587:K587"/>
    <mergeCell ref="A443:F443"/>
    <mergeCell ref="H443:I443"/>
    <mergeCell ref="J542:K542"/>
    <mergeCell ref="A448:H448"/>
    <mergeCell ref="L587:M587"/>
    <mergeCell ref="H495:I496"/>
    <mergeCell ref="J495:O495"/>
    <mergeCell ref="J496:K496"/>
    <mergeCell ref="A598:F598"/>
    <mergeCell ref="H598:I598"/>
    <mergeCell ref="P595:Q596"/>
    <mergeCell ref="J596:K596"/>
    <mergeCell ref="L596:M596"/>
    <mergeCell ref="N596:O596"/>
    <mergeCell ref="J598:K598"/>
    <mergeCell ref="L598:M598"/>
    <mergeCell ref="N598:O598"/>
    <mergeCell ref="A590:I590"/>
    <mergeCell ref="H593:K593"/>
    <mergeCell ref="A595:F596"/>
    <mergeCell ref="G595:G596"/>
    <mergeCell ref="H595:I596"/>
    <mergeCell ref="J595:O595"/>
    <mergeCell ref="J588:K588"/>
    <mergeCell ref="J589:K589"/>
    <mergeCell ref="J590:K590"/>
    <mergeCell ref="P588:Q588"/>
    <mergeCell ref="P589:Q589"/>
    <mergeCell ref="P590:Q590"/>
    <mergeCell ref="J597:K597"/>
    <mergeCell ref="L597:M597"/>
    <mergeCell ref="J497:K497"/>
    <mergeCell ref="J498:K498"/>
    <mergeCell ref="J499:K499"/>
    <mergeCell ref="J500:K500"/>
    <mergeCell ref="J501:K501"/>
    <mergeCell ref="A609:F610"/>
    <mergeCell ref="G609:G610"/>
    <mergeCell ref="H609:I610"/>
    <mergeCell ref="J609:O609"/>
    <mergeCell ref="J610:K610"/>
    <mergeCell ref="J667:O667"/>
    <mergeCell ref="L663:M663"/>
    <mergeCell ref="J673:K673"/>
    <mergeCell ref="J675:K675"/>
    <mergeCell ref="J676:K676"/>
    <mergeCell ref="A675:I675"/>
    <mergeCell ref="A676:I676"/>
    <mergeCell ref="A674:F674"/>
    <mergeCell ref="A613:F613"/>
    <mergeCell ref="J646:K646"/>
    <mergeCell ref="J647:K647"/>
    <mergeCell ref="J648:K648"/>
    <mergeCell ref="L646:M646"/>
    <mergeCell ref="A614:F614"/>
    <mergeCell ref="H614:I614"/>
    <mergeCell ref="A615:I615"/>
    <mergeCell ref="A611:F611"/>
    <mergeCell ref="N676:O676"/>
    <mergeCell ref="A652:F653"/>
    <mergeCell ref="G652:G653"/>
    <mergeCell ref="H652:I653"/>
    <mergeCell ref="L647:M647"/>
    <mergeCell ref="L648:M648"/>
    <mergeCell ref="N646:O646"/>
    <mergeCell ref="N647:O647"/>
    <mergeCell ref="N648:O648"/>
    <mergeCell ref="A669:F669"/>
    <mergeCell ref="L603:M603"/>
    <mergeCell ref="L604:M604"/>
    <mergeCell ref="J674:K674"/>
    <mergeCell ref="H674:I674"/>
    <mergeCell ref="A672:F672"/>
    <mergeCell ref="H672:I672"/>
    <mergeCell ref="J672:K672"/>
    <mergeCell ref="A679:H679"/>
    <mergeCell ref="H703:I703"/>
    <mergeCell ref="P674:Q674"/>
    <mergeCell ref="P675:Q675"/>
    <mergeCell ref="P676:Q676"/>
    <mergeCell ref="H665:K665"/>
    <mergeCell ref="A667:F668"/>
    <mergeCell ref="H667:I668"/>
    <mergeCell ref="A619:H619"/>
    <mergeCell ref="A712:F712"/>
    <mergeCell ref="H712:I712"/>
    <mergeCell ref="J645:K645"/>
    <mergeCell ref="L645:M645"/>
    <mergeCell ref="N645:O645"/>
    <mergeCell ref="L671:M671"/>
    <mergeCell ref="L673:M673"/>
    <mergeCell ref="L674:M674"/>
    <mergeCell ref="L675:M675"/>
    <mergeCell ref="L676:M676"/>
    <mergeCell ref="N669:O669"/>
    <mergeCell ref="N670:O670"/>
    <mergeCell ref="N671:O671"/>
    <mergeCell ref="N673:O673"/>
    <mergeCell ref="N674:O674"/>
    <mergeCell ref="N675:O675"/>
    <mergeCell ref="N662:O662"/>
    <mergeCell ref="N663:O663"/>
    <mergeCell ref="J669:K669"/>
    <mergeCell ref="J670:K670"/>
    <mergeCell ref="J671:K671"/>
    <mergeCell ref="P667:Q668"/>
    <mergeCell ref="P646:Q646"/>
    <mergeCell ref="P662:Q662"/>
    <mergeCell ref="P663:Q663"/>
    <mergeCell ref="P648:Q648"/>
    <mergeCell ref="J668:K668"/>
    <mergeCell ref="A657:F658"/>
    <mergeCell ref="G657:G658"/>
    <mergeCell ref="G667:G668"/>
    <mergeCell ref="P669:Q669"/>
    <mergeCell ref="P670:Q670"/>
    <mergeCell ref="A654:F655"/>
    <mergeCell ref="G654:G655"/>
    <mergeCell ref="H654:I655"/>
    <mergeCell ref="J654:K655"/>
    <mergeCell ref="L654:M655"/>
    <mergeCell ref="N654:O655"/>
    <mergeCell ref="P654:Q655"/>
    <mergeCell ref="P671:Q671"/>
    <mergeCell ref="J663:K663"/>
    <mergeCell ref="H669:I669"/>
    <mergeCell ref="A670:F670"/>
    <mergeCell ref="H670:I670"/>
    <mergeCell ref="A671:F671"/>
    <mergeCell ref="H671:I671"/>
    <mergeCell ref="P673:Q673"/>
    <mergeCell ref="A656:F656"/>
    <mergeCell ref="J657:K658"/>
    <mergeCell ref="J659:K659"/>
    <mergeCell ref="J660:K660"/>
    <mergeCell ref="J662:K662"/>
    <mergeCell ref="P704:Q704"/>
    <mergeCell ref="P705:Q705"/>
    <mergeCell ref="A714:F715"/>
    <mergeCell ref="G714:G715"/>
    <mergeCell ref="H714:I715"/>
    <mergeCell ref="L712:M712"/>
    <mergeCell ref="L713:M713"/>
    <mergeCell ref="L716:M716"/>
    <mergeCell ref="L717:M717"/>
    <mergeCell ref="L718:M718"/>
    <mergeCell ref="L719:M719"/>
    <mergeCell ref="N712:O712"/>
    <mergeCell ref="N713:O713"/>
    <mergeCell ref="N716:O716"/>
    <mergeCell ref="N717:O717"/>
    <mergeCell ref="L703:M703"/>
    <mergeCell ref="P717:Q717"/>
    <mergeCell ref="P718:Q718"/>
    <mergeCell ref="P719:Q719"/>
    <mergeCell ref="P712:Q712"/>
    <mergeCell ref="J714:K715"/>
    <mergeCell ref="L714:M715"/>
    <mergeCell ref="N714:O715"/>
    <mergeCell ref="P714:Q715"/>
    <mergeCell ref="N659:O659"/>
    <mergeCell ref="N660:O660"/>
    <mergeCell ref="A869:D869"/>
    <mergeCell ref="A724:F725"/>
    <mergeCell ref="G724:G725"/>
    <mergeCell ref="H724:I725"/>
    <mergeCell ref="J724:O724"/>
    <mergeCell ref="A728:F728"/>
    <mergeCell ref="H728:I728"/>
    <mergeCell ref="A729:F729"/>
    <mergeCell ref="H729:I729"/>
    <mergeCell ref="A730:I730"/>
    <mergeCell ref="J730:K730"/>
    <mergeCell ref="J731:K731"/>
    <mergeCell ref="L728:M728"/>
    <mergeCell ref="L729:M729"/>
    <mergeCell ref="L730:M730"/>
    <mergeCell ref="L731:M731"/>
    <mergeCell ref="N728:O728"/>
    <mergeCell ref="L834:M834"/>
    <mergeCell ref="H829:I829"/>
    <mergeCell ref="J820:K820"/>
    <mergeCell ref="J821:K821"/>
    <mergeCell ref="J822:K822"/>
    <mergeCell ref="L820:M820"/>
    <mergeCell ref="L821:M821"/>
    <mergeCell ref="L822:M822"/>
    <mergeCell ref="N820:O820"/>
    <mergeCell ref="N821:O821"/>
    <mergeCell ref="N822:O822"/>
    <mergeCell ref="A726:F727"/>
    <mergeCell ref="G726:G727"/>
    <mergeCell ref="J774:K774"/>
    <mergeCell ref="J776:K776"/>
    <mergeCell ref="L880:M880"/>
    <mergeCell ref="N880:O880"/>
    <mergeCell ref="J877:K877"/>
    <mergeCell ref="J878:K878"/>
    <mergeCell ref="J879:K879"/>
    <mergeCell ref="J880:K880"/>
    <mergeCell ref="L875:M875"/>
    <mergeCell ref="L876:M876"/>
    <mergeCell ref="L877:M877"/>
    <mergeCell ref="A878:F878"/>
    <mergeCell ref="H878:I878"/>
    <mergeCell ref="A880:I880"/>
    <mergeCell ref="A879:F879"/>
    <mergeCell ref="J875:K875"/>
    <mergeCell ref="J876:K876"/>
    <mergeCell ref="A875:F875"/>
    <mergeCell ref="H875:I875"/>
    <mergeCell ref="A876:F876"/>
    <mergeCell ref="H876:I876"/>
    <mergeCell ref="A877:F877"/>
    <mergeCell ref="H877:I877"/>
    <mergeCell ref="A906:H906"/>
    <mergeCell ref="A753:D753"/>
    <mergeCell ref="H755:K755"/>
    <mergeCell ref="A757:F758"/>
    <mergeCell ref="G757:G758"/>
    <mergeCell ref="H757:I758"/>
    <mergeCell ref="J757:O757"/>
    <mergeCell ref="A892:I892"/>
    <mergeCell ref="H894:K894"/>
    <mergeCell ref="A896:F897"/>
    <mergeCell ref="G896:G897"/>
    <mergeCell ref="H896:I897"/>
    <mergeCell ref="J896:O896"/>
    <mergeCell ref="J758:K758"/>
    <mergeCell ref="L758:M758"/>
    <mergeCell ref="N758:O758"/>
    <mergeCell ref="A898:F898"/>
    <mergeCell ref="H898:I898"/>
    <mergeCell ref="A900:F900"/>
    <mergeCell ref="H900:I900"/>
    <mergeCell ref="A902:I902"/>
    <mergeCell ref="A884:F885"/>
    <mergeCell ref="G884:G885"/>
    <mergeCell ref="H884:I885"/>
    <mergeCell ref="J884:O884"/>
    <mergeCell ref="J898:K898"/>
    <mergeCell ref="L903:M903"/>
    <mergeCell ref="N898:O898"/>
    <mergeCell ref="N900:O900"/>
    <mergeCell ref="N848:O848"/>
    <mergeCell ref="N849:O849"/>
    <mergeCell ref="N850:O850"/>
    <mergeCell ref="P878:Q878"/>
    <mergeCell ref="P879:Q879"/>
    <mergeCell ref="H887:I887"/>
    <mergeCell ref="A888:F888"/>
    <mergeCell ref="H888:I888"/>
    <mergeCell ref="A891:F891"/>
    <mergeCell ref="H891:I891"/>
    <mergeCell ref="A889:F889"/>
    <mergeCell ref="H889:I889"/>
    <mergeCell ref="J887:K887"/>
    <mergeCell ref="P884:Q885"/>
    <mergeCell ref="J885:K885"/>
    <mergeCell ref="J131:K131"/>
    <mergeCell ref="P128:Q129"/>
    <mergeCell ref="J129:K129"/>
    <mergeCell ref="L129:M129"/>
    <mergeCell ref="N129:O129"/>
    <mergeCell ref="L130:M130"/>
    <mergeCell ref="L131:M131"/>
    <mergeCell ref="N130:O130"/>
    <mergeCell ref="L889:M889"/>
    <mergeCell ref="L891:M891"/>
    <mergeCell ref="N887:O887"/>
    <mergeCell ref="N888:O888"/>
    <mergeCell ref="J891:K891"/>
    <mergeCell ref="J888:K888"/>
    <mergeCell ref="J889:K889"/>
    <mergeCell ref="P875:Q875"/>
    <mergeCell ref="J728:K728"/>
    <mergeCell ref="P159:Q159"/>
    <mergeCell ref="J142:K142"/>
    <mergeCell ref="J143:K143"/>
    <mergeCell ref="P71:Q71"/>
    <mergeCell ref="P73:Q73"/>
    <mergeCell ref="P74:Q74"/>
    <mergeCell ref="P75:Q75"/>
    <mergeCell ref="J71:K71"/>
    <mergeCell ref="J73:K73"/>
    <mergeCell ref="L71:M71"/>
    <mergeCell ref="L73:M73"/>
    <mergeCell ref="L74:M74"/>
    <mergeCell ref="L75:M75"/>
    <mergeCell ref="N71:O71"/>
    <mergeCell ref="N73:O73"/>
    <mergeCell ref="N74:O74"/>
    <mergeCell ref="N75:O75"/>
    <mergeCell ref="L85:M85"/>
    <mergeCell ref="L86:M86"/>
    <mergeCell ref="L87:M87"/>
    <mergeCell ref="P85:Q85"/>
    <mergeCell ref="P86:Q86"/>
    <mergeCell ref="P87:Q87"/>
    <mergeCell ref="P887:Q887"/>
    <mergeCell ref="P888:Q888"/>
    <mergeCell ref="P889:Q889"/>
    <mergeCell ref="P891:Q891"/>
    <mergeCell ref="P892:Q892"/>
    <mergeCell ref="L887:M887"/>
    <mergeCell ref="L888:M888"/>
    <mergeCell ref="A887:F887"/>
    <mergeCell ref="N889:O889"/>
    <mergeCell ref="N891:O891"/>
    <mergeCell ref="N892:O892"/>
    <mergeCell ref="L892:M892"/>
    <mergeCell ref="J892:K892"/>
    <mergeCell ref="J900:K900"/>
    <mergeCell ref="J901:K901"/>
    <mergeCell ref="J902:K902"/>
    <mergeCell ref="P901:Q901"/>
    <mergeCell ref="P902:Q902"/>
    <mergeCell ref="P896:Q897"/>
    <mergeCell ref="L897:M897"/>
    <mergeCell ref="N897:O897"/>
    <mergeCell ref="A899:F899"/>
    <mergeCell ref="H899:I899"/>
    <mergeCell ref="P899:Q899"/>
    <mergeCell ref="P898:Q898"/>
    <mergeCell ref="L154:M154"/>
    <mergeCell ref="L155:M155"/>
    <mergeCell ref="A903:I903"/>
    <mergeCell ref="A901:F901"/>
    <mergeCell ref="H901:I901"/>
    <mergeCell ref="J897:K897"/>
    <mergeCell ref="N901:O901"/>
    <mergeCell ref="N902:O902"/>
    <mergeCell ref="N903:O903"/>
    <mergeCell ref="L900:M900"/>
    <mergeCell ref="L901:M901"/>
    <mergeCell ref="L902:M902"/>
    <mergeCell ref="L885:M885"/>
    <mergeCell ref="N885:O885"/>
    <mergeCell ref="J903:K903"/>
    <mergeCell ref="H879:I879"/>
    <mergeCell ref="H882:K882"/>
    <mergeCell ref="H871:K871"/>
    <mergeCell ref="A873:F874"/>
    <mergeCell ref="G873:G874"/>
    <mergeCell ref="H873:I874"/>
    <mergeCell ref="J873:O873"/>
    <mergeCell ref="J874:K874"/>
    <mergeCell ref="L874:M874"/>
    <mergeCell ref="N874:O874"/>
    <mergeCell ref="L878:M878"/>
    <mergeCell ref="J243:K243"/>
    <mergeCell ref="N210:O210"/>
    <mergeCell ref="L489:M489"/>
    <mergeCell ref="L490:M490"/>
    <mergeCell ref="N274:O274"/>
    <mergeCell ref="L879:M879"/>
    <mergeCell ref="N95:O95"/>
    <mergeCell ref="N96:O96"/>
    <mergeCell ref="N97:O97"/>
    <mergeCell ref="N98:O98"/>
    <mergeCell ref="N99:O99"/>
    <mergeCell ref="P95:Q95"/>
    <mergeCell ref="P96:Q96"/>
    <mergeCell ref="P97:Q97"/>
    <mergeCell ref="P98:Q98"/>
    <mergeCell ref="P99:Q99"/>
    <mergeCell ref="P138:Q139"/>
    <mergeCell ref="P158:Q158"/>
    <mergeCell ref="J198:K198"/>
    <mergeCell ref="J199:K199"/>
    <mergeCell ref="L142:M142"/>
    <mergeCell ref="L143:M143"/>
    <mergeCell ref="L144:M144"/>
    <mergeCell ref="L146:M146"/>
    <mergeCell ref="L147:M147"/>
    <mergeCell ref="N140:O140"/>
    <mergeCell ref="L197:M197"/>
    <mergeCell ref="P187:Q187"/>
    <mergeCell ref="H193:K193"/>
    <mergeCell ref="P198:Q198"/>
    <mergeCell ref="N134:O134"/>
    <mergeCell ref="P130:Q130"/>
    <mergeCell ref="P131:Q131"/>
    <mergeCell ref="P133:Q133"/>
    <mergeCell ref="P134:Q134"/>
    <mergeCell ref="N153:O153"/>
    <mergeCell ref="N154:O154"/>
    <mergeCell ref="N155:O155"/>
    <mergeCell ref="N146:O146"/>
    <mergeCell ref="N147:O147"/>
    <mergeCell ref="P142:Q142"/>
    <mergeCell ref="P143:Q143"/>
    <mergeCell ref="P144:Q144"/>
    <mergeCell ref="P146:Q146"/>
    <mergeCell ref="P153:Q153"/>
    <mergeCell ref="P154:Q154"/>
    <mergeCell ref="P155:Q155"/>
    <mergeCell ref="J156:K156"/>
    <mergeCell ref="J157:K157"/>
    <mergeCell ref="J158:K158"/>
    <mergeCell ref="J159:K159"/>
    <mergeCell ref="L153:M153"/>
    <mergeCell ref="L97:M97"/>
    <mergeCell ref="L98:M98"/>
    <mergeCell ref="L99:M99"/>
    <mergeCell ref="N156:O156"/>
    <mergeCell ref="N157:O157"/>
    <mergeCell ref="N158:O158"/>
    <mergeCell ref="N159:O159"/>
    <mergeCell ref="J141:K141"/>
    <mergeCell ref="N141:O141"/>
    <mergeCell ref="N142:O142"/>
    <mergeCell ref="N143:O143"/>
    <mergeCell ref="N144:O144"/>
    <mergeCell ref="P140:Q140"/>
    <mergeCell ref="P141:Q141"/>
    <mergeCell ref="H136:K136"/>
    <mergeCell ref="P156:Q156"/>
    <mergeCell ref="P157:Q157"/>
    <mergeCell ref="J154:K154"/>
    <mergeCell ref="P184:Q185"/>
    <mergeCell ref="P195:Q196"/>
    <mergeCell ref="P211:Q211"/>
    <mergeCell ref="P212:Q212"/>
    <mergeCell ref="P213:Q213"/>
    <mergeCell ref="J244:K244"/>
    <mergeCell ref="J247:K247"/>
    <mergeCell ref="J248:K248"/>
    <mergeCell ref="L243:M243"/>
    <mergeCell ref="L244:M244"/>
    <mergeCell ref="L247:M247"/>
    <mergeCell ref="L248:M248"/>
    <mergeCell ref="N243:O243"/>
    <mergeCell ref="N244:O244"/>
    <mergeCell ref="N247:O247"/>
    <mergeCell ref="N248:O248"/>
    <mergeCell ref="P243:Q243"/>
    <mergeCell ref="P244:Q244"/>
    <mergeCell ref="P247:Q247"/>
    <mergeCell ref="P248:Q248"/>
    <mergeCell ref="P203:Q203"/>
    <mergeCell ref="P204:Q204"/>
    <mergeCell ref="J211:K211"/>
    <mergeCell ref="P186:Q186"/>
    <mergeCell ref="P188:Q188"/>
    <mergeCell ref="P189:Q189"/>
    <mergeCell ref="P190:Q190"/>
    <mergeCell ref="J197:K197"/>
    <mergeCell ref="N212:O212"/>
    <mergeCell ref="N213:O213"/>
    <mergeCell ref="P232:S237"/>
    <mergeCell ref="J212:K212"/>
    <mergeCell ref="N214:O214"/>
    <mergeCell ref="N215:O215"/>
    <mergeCell ref="N216:O216"/>
    <mergeCell ref="N217:O217"/>
    <mergeCell ref="H238:K238"/>
    <mergeCell ref="P215:Q215"/>
    <mergeCell ref="P216:Q216"/>
    <mergeCell ref="P217:Q217"/>
    <mergeCell ref="P214:Q214"/>
    <mergeCell ref="P241:Q242"/>
    <mergeCell ref="J242:K242"/>
    <mergeCell ref="L242:M242"/>
    <mergeCell ref="N242:O242"/>
    <mergeCell ref="J200:K200"/>
    <mergeCell ref="J201:K201"/>
    <mergeCell ref="J214:K214"/>
    <mergeCell ref="J215:K215"/>
    <mergeCell ref="J216:K216"/>
    <mergeCell ref="J217:K217"/>
    <mergeCell ref="L211:M211"/>
    <mergeCell ref="L212:M212"/>
    <mergeCell ref="L213:M213"/>
    <mergeCell ref="L214:M214"/>
    <mergeCell ref="L215:M215"/>
    <mergeCell ref="L216:M216"/>
    <mergeCell ref="L217:M217"/>
    <mergeCell ref="N211:O211"/>
    <mergeCell ref="J209:O209"/>
    <mergeCell ref="P209:Q210"/>
    <mergeCell ref="J210:K210"/>
    <mergeCell ref="L210:M210"/>
    <mergeCell ref="J213:K213"/>
    <mergeCell ref="P269:Q269"/>
    <mergeCell ref="P270:Q270"/>
    <mergeCell ref="P271:Q271"/>
    <mergeCell ref="P272:Q272"/>
    <mergeCell ref="L255:M255"/>
    <mergeCell ref="L256:M256"/>
    <mergeCell ref="L257:M257"/>
    <mergeCell ref="L258:M258"/>
    <mergeCell ref="L259:M259"/>
    <mergeCell ref="L261:M261"/>
    <mergeCell ref="L262:M262"/>
    <mergeCell ref="N255:O255"/>
    <mergeCell ref="N256:O256"/>
    <mergeCell ref="N257:O257"/>
    <mergeCell ref="N258:O258"/>
    <mergeCell ref="N259:O259"/>
    <mergeCell ref="N261:O261"/>
    <mergeCell ref="N262:O262"/>
    <mergeCell ref="P262:Q262"/>
    <mergeCell ref="P261:Q261"/>
    <mergeCell ref="L260:M260"/>
    <mergeCell ref="N260:O260"/>
    <mergeCell ref="P260:Q260"/>
    <mergeCell ref="N272:O272"/>
    <mergeCell ref="P257:Q257"/>
    <mergeCell ref="N273:O273"/>
    <mergeCell ref="P258:Q258"/>
    <mergeCell ref="P259:Q259"/>
    <mergeCell ref="P255:Q255"/>
    <mergeCell ref="P256:Q256"/>
    <mergeCell ref="P441:Q441"/>
    <mergeCell ref="P442:Q442"/>
    <mergeCell ref="P443:Q443"/>
    <mergeCell ref="N486:O486"/>
    <mergeCell ref="P432:Q432"/>
    <mergeCell ref="P433:Q433"/>
    <mergeCell ref="J440:K440"/>
    <mergeCell ref="J441:K441"/>
    <mergeCell ref="J442:K442"/>
    <mergeCell ref="J443:K443"/>
    <mergeCell ref="J444:K444"/>
    <mergeCell ref="J445:K445"/>
    <mergeCell ref="L441:M441"/>
    <mergeCell ref="L442:M442"/>
    <mergeCell ref="L440:M440"/>
    <mergeCell ref="L443:M443"/>
    <mergeCell ref="L444:M444"/>
    <mergeCell ref="L445:M445"/>
    <mergeCell ref="P476:Q476"/>
    <mergeCell ref="J483:K483"/>
    <mergeCell ref="P483:Q483"/>
    <mergeCell ref="N433:O433"/>
    <mergeCell ref="P419:Q419"/>
    <mergeCell ref="J426:K426"/>
    <mergeCell ref="J427:K427"/>
    <mergeCell ref="J428:K428"/>
    <mergeCell ref="J429:K429"/>
    <mergeCell ref="J502:K502"/>
    <mergeCell ref="L497:M497"/>
    <mergeCell ref="L498:M498"/>
    <mergeCell ref="H493:K493"/>
    <mergeCell ref="A433:I433"/>
    <mergeCell ref="J532:K532"/>
    <mergeCell ref="J533:K533"/>
    <mergeCell ref="P498:Q498"/>
    <mergeCell ref="P499:Q499"/>
    <mergeCell ref="P500:Q500"/>
    <mergeCell ref="P501:Q501"/>
    <mergeCell ref="P502:Q502"/>
    <mergeCell ref="P473:Q473"/>
    <mergeCell ref="P475:Q475"/>
    <mergeCell ref="L472:M472"/>
    <mergeCell ref="J481:O481"/>
    <mergeCell ref="H473:I473"/>
    <mergeCell ref="P462:S467"/>
    <mergeCell ref="N441:O441"/>
    <mergeCell ref="N442:O442"/>
    <mergeCell ref="N443:O443"/>
    <mergeCell ref="N444:O444"/>
    <mergeCell ref="N445:O445"/>
    <mergeCell ref="P444:Q444"/>
    <mergeCell ref="P445:Q445"/>
    <mergeCell ref="L529:M529"/>
    <mergeCell ref="N529:O529"/>
    <mergeCell ref="A524:D524"/>
    <mergeCell ref="H526:K526"/>
    <mergeCell ref="A528:F529"/>
    <mergeCell ref="A501:I501"/>
    <mergeCell ref="A502:I502"/>
    <mergeCell ref="J430:K430"/>
    <mergeCell ref="J432:K432"/>
    <mergeCell ref="J433:K433"/>
    <mergeCell ref="N440:O440"/>
    <mergeCell ref="P440:Q440"/>
    <mergeCell ref="H376:K376"/>
    <mergeCell ref="N381:O381"/>
    <mergeCell ref="P427:Q427"/>
    <mergeCell ref="P428:Q428"/>
    <mergeCell ref="P429:Q429"/>
    <mergeCell ref="P430:Q430"/>
    <mergeCell ref="P415:Q415"/>
    <mergeCell ref="P416:Q416"/>
    <mergeCell ref="P438:Q439"/>
    <mergeCell ref="L429:M429"/>
    <mergeCell ref="L430:M430"/>
    <mergeCell ref="L432:M432"/>
    <mergeCell ref="L433:M433"/>
    <mergeCell ref="N426:O426"/>
    <mergeCell ref="N427:O427"/>
    <mergeCell ref="N428:O428"/>
    <mergeCell ref="N429:O429"/>
    <mergeCell ref="N430:O430"/>
    <mergeCell ref="N432:O432"/>
    <mergeCell ref="A384:I384"/>
    <mergeCell ref="A385:I385"/>
    <mergeCell ref="A388:H388"/>
    <mergeCell ref="A383:F383"/>
    <mergeCell ref="H383:I383"/>
    <mergeCell ref="N382:O382"/>
    <mergeCell ref="N383:O383"/>
    <mergeCell ref="A378:F379"/>
    <mergeCell ref="P558:Q558"/>
    <mergeCell ref="N531:O531"/>
    <mergeCell ref="N532:O532"/>
    <mergeCell ref="N533:O533"/>
    <mergeCell ref="N534:O534"/>
    <mergeCell ref="P531:Q531"/>
    <mergeCell ref="P532:Q532"/>
    <mergeCell ref="P542:Q542"/>
    <mergeCell ref="P543:Q543"/>
    <mergeCell ref="L483:M483"/>
    <mergeCell ref="N483:O483"/>
    <mergeCell ref="P355:Q356"/>
    <mergeCell ref="P380:Q380"/>
    <mergeCell ref="P381:Q381"/>
    <mergeCell ref="P385:Q385"/>
    <mergeCell ref="P384:Q384"/>
    <mergeCell ref="N380:O380"/>
    <mergeCell ref="L484:M484"/>
    <mergeCell ref="P488:Q488"/>
    <mergeCell ref="L499:M499"/>
    <mergeCell ref="L500:M500"/>
    <mergeCell ref="L501:M501"/>
    <mergeCell ref="L502:M502"/>
    <mergeCell ref="N487:O487"/>
    <mergeCell ref="N488:O488"/>
    <mergeCell ref="L531:M531"/>
    <mergeCell ref="L486:M486"/>
    <mergeCell ref="L487:M487"/>
    <mergeCell ref="L488:M488"/>
    <mergeCell ref="P404:S409"/>
    <mergeCell ref="P417:Q417"/>
    <mergeCell ref="P418:Q418"/>
    <mergeCell ref="L555:M555"/>
    <mergeCell ref="H411:K411"/>
    <mergeCell ref="L485:M485"/>
    <mergeCell ref="P533:Q533"/>
    <mergeCell ref="P357:Q357"/>
    <mergeCell ref="P359:Q359"/>
    <mergeCell ref="P360:Q360"/>
    <mergeCell ref="P372:Q372"/>
    <mergeCell ref="P383:Q383"/>
    <mergeCell ref="N484:O484"/>
    <mergeCell ref="P544:Q544"/>
    <mergeCell ref="P519:S524"/>
    <mergeCell ref="L610:M610"/>
    <mergeCell ref="N610:O610"/>
    <mergeCell ref="P495:Q496"/>
    <mergeCell ref="L496:M496"/>
    <mergeCell ref="N496:O496"/>
    <mergeCell ref="P528:Q529"/>
    <mergeCell ref="P577:S582"/>
    <mergeCell ref="P489:Q489"/>
    <mergeCell ref="P490:Q490"/>
    <mergeCell ref="P484:Q484"/>
    <mergeCell ref="P485:Q485"/>
    <mergeCell ref="P486:Q486"/>
    <mergeCell ref="P487:Q487"/>
    <mergeCell ref="L588:M588"/>
    <mergeCell ref="N557:O557"/>
    <mergeCell ref="N558:O558"/>
    <mergeCell ref="P555:Q555"/>
    <mergeCell ref="P556:Q556"/>
    <mergeCell ref="P598:Q598"/>
    <mergeCell ref="P557:Q557"/>
    <mergeCell ref="H611:I611"/>
    <mergeCell ref="A612:F612"/>
    <mergeCell ref="L601:M601"/>
    <mergeCell ref="N501:O501"/>
    <mergeCell ref="N502:O502"/>
    <mergeCell ref="N500:O500"/>
    <mergeCell ref="N499:O499"/>
    <mergeCell ref="N498:O498"/>
    <mergeCell ref="N497:O497"/>
    <mergeCell ref="P497:Q497"/>
    <mergeCell ref="P609:Q610"/>
    <mergeCell ref="L611:M611"/>
    <mergeCell ref="L612:M612"/>
    <mergeCell ref="L613:M613"/>
    <mergeCell ref="L614:M614"/>
    <mergeCell ref="L553:M554"/>
    <mergeCell ref="N553:O554"/>
    <mergeCell ref="P553:Q554"/>
    <mergeCell ref="N597:O597"/>
    <mergeCell ref="P597:Q597"/>
    <mergeCell ref="L589:M589"/>
    <mergeCell ref="L590:M590"/>
    <mergeCell ref="N588:O588"/>
    <mergeCell ref="N589:O589"/>
    <mergeCell ref="N590:O590"/>
    <mergeCell ref="P545:Q545"/>
    <mergeCell ref="P546:Q546"/>
    <mergeCell ref="L542:M542"/>
    <mergeCell ref="L543:M543"/>
    <mergeCell ref="P534:Q534"/>
    <mergeCell ref="P538:Q539"/>
    <mergeCell ref="P547:Q547"/>
    <mergeCell ref="L643:M643"/>
    <mergeCell ref="A642:F643"/>
    <mergeCell ref="G642:G643"/>
    <mergeCell ref="H642:I643"/>
    <mergeCell ref="J642:O642"/>
    <mergeCell ref="H656:I656"/>
    <mergeCell ref="A659:F659"/>
    <mergeCell ref="H659:I659"/>
    <mergeCell ref="A662:F662"/>
    <mergeCell ref="H662:I662"/>
    <mergeCell ref="J656:K656"/>
    <mergeCell ref="P601:Q601"/>
    <mergeCell ref="P603:Q603"/>
    <mergeCell ref="P604:Q604"/>
    <mergeCell ref="P611:Q611"/>
    <mergeCell ref="P612:Q612"/>
    <mergeCell ref="P613:Q613"/>
    <mergeCell ref="P614:Q614"/>
    <mergeCell ref="J613:K613"/>
    <mergeCell ref="J614:K614"/>
    <mergeCell ref="J615:K615"/>
    <mergeCell ref="H607:K607"/>
    <mergeCell ref="H613:I613"/>
    <mergeCell ref="J611:K611"/>
    <mergeCell ref="J612:K612"/>
    <mergeCell ref="P615:Q615"/>
    <mergeCell ref="J601:K601"/>
    <mergeCell ref="J603:K603"/>
    <mergeCell ref="N615:O615"/>
    <mergeCell ref="J604:K604"/>
    <mergeCell ref="H612:I612"/>
    <mergeCell ref="A616:I616"/>
    <mergeCell ref="L836:M836"/>
    <mergeCell ref="N829:O829"/>
    <mergeCell ref="N830:O830"/>
    <mergeCell ref="N833:O833"/>
    <mergeCell ref="P642:Q643"/>
    <mergeCell ref="J652:O652"/>
    <mergeCell ref="H640:K640"/>
    <mergeCell ref="A663:I663"/>
    <mergeCell ref="H657:I658"/>
    <mergeCell ref="P652:Q653"/>
    <mergeCell ref="J653:K653"/>
    <mergeCell ref="L653:M653"/>
    <mergeCell ref="N653:O653"/>
    <mergeCell ref="P656:Q656"/>
    <mergeCell ref="P731:Q731"/>
    <mergeCell ref="P834:Q834"/>
    <mergeCell ref="P836:Q836"/>
    <mergeCell ref="P724:Q725"/>
    <mergeCell ref="P818:Q818"/>
    <mergeCell ref="P819:Q819"/>
    <mergeCell ref="P710:Q711"/>
    <mergeCell ref="P701:Q701"/>
    <mergeCell ref="P703:Q703"/>
    <mergeCell ref="J725:K725"/>
    <mergeCell ref="N719:O719"/>
    <mergeCell ref="L830:M830"/>
    <mergeCell ref="G827:G828"/>
    <mergeCell ref="H827:I828"/>
    <mergeCell ref="J827:O827"/>
    <mergeCell ref="J762:K762"/>
    <mergeCell ref="L662:M662"/>
    <mergeCell ref="N656:O656"/>
    <mergeCell ref="N718:O718"/>
    <mergeCell ref="H759:I759"/>
    <mergeCell ref="J729:K729"/>
    <mergeCell ref="A731:I731"/>
    <mergeCell ref="A734:H734"/>
    <mergeCell ref="H726:I727"/>
    <mergeCell ref="J782:O782"/>
    <mergeCell ref="J777:K777"/>
    <mergeCell ref="L771:M771"/>
    <mergeCell ref="L772:M772"/>
    <mergeCell ref="L773:M773"/>
    <mergeCell ref="N789:O789"/>
    <mergeCell ref="H761:I761"/>
    <mergeCell ref="J771:K771"/>
    <mergeCell ref="L763:M763"/>
    <mergeCell ref="N759:O759"/>
    <mergeCell ref="J761:K761"/>
    <mergeCell ref="L761:M761"/>
    <mergeCell ref="J783:K783"/>
    <mergeCell ref="L783:M783"/>
    <mergeCell ref="N783:O783"/>
    <mergeCell ref="A771:F771"/>
    <mergeCell ref="H771:I771"/>
    <mergeCell ref="A772:F772"/>
    <mergeCell ref="H772:I772"/>
    <mergeCell ref="A774:F774"/>
    <mergeCell ref="H774:I774"/>
    <mergeCell ref="A776:F776"/>
    <mergeCell ref="H776:I776"/>
    <mergeCell ref="A773:F773"/>
    <mergeCell ref="J819:K819"/>
    <mergeCell ref="L818:M818"/>
    <mergeCell ref="L819:M819"/>
    <mergeCell ref="A827:F828"/>
    <mergeCell ref="H786:I786"/>
    <mergeCell ref="A787:F787"/>
    <mergeCell ref="P903:Q903"/>
    <mergeCell ref="L898:M898"/>
    <mergeCell ref="N875:O875"/>
    <mergeCell ref="N877:O877"/>
    <mergeCell ref="N876:O876"/>
    <mergeCell ref="N878:O878"/>
    <mergeCell ref="N879:O879"/>
    <mergeCell ref="P876:Q876"/>
    <mergeCell ref="P877:Q877"/>
    <mergeCell ref="P843:Q843"/>
    <mergeCell ref="P844:Q844"/>
    <mergeCell ref="P846:Q846"/>
    <mergeCell ref="P847:Q847"/>
    <mergeCell ref="L843:M843"/>
    <mergeCell ref="L844:M844"/>
    <mergeCell ref="L846:M846"/>
    <mergeCell ref="L847:M847"/>
    <mergeCell ref="L848:M848"/>
    <mergeCell ref="L849:M849"/>
    <mergeCell ref="L850:M850"/>
    <mergeCell ref="P841:Q842"/>
    <mergeCell ref="P848:Q848"/>
    <mergeCell ref="P850:Q850"/>
    <mergeCell ref="N836:O836"/>
    <mergeCell ref="P829:Q829"/>
    <mergeCell ref="L835:M835"/>
    <mergeCell ref="P762:Q762"/>
    <mergeCell ref="P763:Q763"/>
    <mergeCell ref="P771:Q771"/>
    <mergeCell ref="P772:Q772"/>
    <mergeCell ref="P773:Q773"/>
    <mergeCell ref="P774:Q774"/>
    <mergeCell ref="P776:Q776"/>
    <mergeCell ref="P777:Q777"/>
    <mergeCell ref="P768:Q769"/>
    <mergeCell ref="P830:Q830"/>
    <mergeCell ref="P831:Q831"/>
    <mergeCell ref="P832:Q832"/>
    <mergeCell ref="P833:Q833"/>
    <mergeCell ref="P835:Q835"/>
    <mergeCell ref="N834:O834"/>
    <mergeCell ref="N761:O761"/>
    <mergeCell ref="P761:Q761"/>
    <mergeCell ref="N818:O818"/>
    <mergeCell ref="N819:O819"/>
    <mergeCell ref="P786:Q786"/>
    <mergeCell ref="P820:Q820"/>
    <mergeCell ref="P821:Q821"/>
    <mergeCell ref="P822:Q822"/>
    <mergeCell ref="P784:Q784"/>
    <mergeCell ref="P785:Q785"/>
    <mergeCell ref="P782:Q783"/>
    <mergeCell ref="N770:O770"/>
    <mergeCell ref="L829:M829"/>
    <mergeCell ref="P807:S812"/>
    <mergeCell ref="P770:Q770"/>
    <mergeCell ref="P900:Q900"/>
    <mergeCell ref="J788:K788"/>
    <mergeCell ref="J789:K789"/>
    <mergeCell ref="L784:M784"/>
    <mergeCell ref="L785:M785"/>
    <mergeCell ref="L787:M787"/>
    <mergeCell ref="L786:M786"/>
    <mergeCell ref="L788:M788"/>
    <mergeCell ref="L789:M789"/>
    <mergeCell ref="N784:O784"/>
    <mergeCell ref="N785:O785"/>
    <mergeCell ref="N786:O786"/>
    <mergeCell ref="N787:O787"/>
    <mergeCell ref="N788:O788"/>
    <mergeCell ref="P849:Q849"/>
    <mergeCell ref="P827:Q828"/>
    <mergeCell ref="P880:Q880"/>
    <mergeCell ref="P787:Q787"/>
    <mergeCell ref="P788:Q788"/>
    <mergeCell ref="P789:Q789"/>
    <mergeCell ref="J784:K784"/>
    <mergeCell ref="J785:K785"/>
    <mergeCell ref="J786:K786"/>
    <mergeCell ref="J787:K787"/>
    <mergeCell ref="P886:Q886"/>
    <mergeCell ref="J899:K899"/>
    <mergeCell ref="L899:M899"/>
    <mergeCell ref="N899:O899"/>
    <mergeCell ref="J818:K818"/>
    <mergeCell ref="I31:L31"/>
    <mergeCell ref="I32:L32"/>
    <mergeCell ref="N489:O489"/>
    <mergeCell ref="N490:O490"/>
    <mergeCell ref="N556:O556"/>
    <mergeCell ref="A890:F890"/>
    <mergeCell ref="H890:I890"/>
    <mergeCell ref="J890:K890"/>
    <mergeCell ref="L890:M890"/>
    <mergeCell ref="N890:O890"/>
    <mergeCell ref="P890:Q890"/>
    <mergeCell ref="A775:F775"/>
    <mergeCell ref="H775:I775"/>
    <mergeCell ref="J775:K775"/>
    <mergeCell ref="L775:M775"/>
    <mergeCell ref="N775:O775"/>
    <mergeCell ref="P775:Q775"/>
    <mergeCell ref="A431:F431"/>
    <mergeCell ref="H431:I431"/>
    <mergeCell ref="J431:K431"/>
    <mergeCell ref="L431:M431"/>
    <mergeCell ref="N384:O384"/>
    <mergeCell ref="A602:F602"/>
    <mergeCell ref="H602:I602"/>
    <mergeCell ref="J602:K602"/>
    <mergeCell ref="L602:M602"/>
    <mergeCell ref="N602:O602"/>
    <mergeCell ref="P602:Q602"/>
    <mergeCell ref="L372:M372"/>
    <mergeCell ref="N372:O372"/>
    <mergeCell ref="N485:O485"/>
    <mergeCell ref="A597:F597"/>
    <mergeCell ref="A886:F886"/>
    <mergeCell ref="H886:I886"/>
    <mergeCell ref="J886:K886"/>
    <mergeCell ref="L886:M886"/>
    <mergeCell ref="N886:O886"/>
    <mergeCell ref="A644:F644"/>
    <mergeCell ref="H644:I644"/>
    <mergeCell ref="J644:K644"/>
    <mergeCell ref="L644:M644"/>
    <mergeCell ref="N644:O644"/>
    <mergeCell ref="P644:Q644"/>
    <mergeCell ref="A760:F760"/>
    <mergeCell ref="H760:I760"/>
    <mergeCell ref="J760:K760"/>
    <mergeCell ref="L760:M760"/>
    <mergeCell ref="N760:O760"/>
    <mergeCell ref="P760:Q760"/>
    <mergeCell ref="A761:F761"/>
    <mergeCell ref="P873:Q874"/>
    <mergeCell ref="J759:K759"/>
    <mergeCell ref="P716:Q716"/>
    <mergeCell ref="N729:O729"/>
    <mergeCell ref="N730:O730"/>
    <mergeCell ref="N731:O731"/>
    <mergeCell ref="P728:Q728"/>
    <mergeCell ref="P729:Q729"/>
    <mergeCell ref="P730:Q730"/>
    <mergeCell ref="P699:Q700"/>
    <mergeCell ref="L700:M700"/>
    <mergeCell ref="P713:Q713"/>
    <mergeCell ref="A759:F759"/>
    <mergeCell ref="J829:K829"/>
    <mergeCell ref="P726:Q727"/>
    <mergeCell ref="J490:K490"/>
    <mergeCell ref="H372:I372"/>
    <mergeCell ref="J372:K372"/>
    <mergeCell ref="P382:Q382"/>
    <mergeCell ref="N431:O431"/>
    <mergeCell ref="P431:Q431"/>
    <mergeCell ref="H597:I597"/>
    <mergeCell ref="P759:Q759"/>
    <mergeCell ref="H722:K722"/>
    <mergeCell ref="J713:K713"/>
    <mergeCell ref="J716:K716"/>
    <mergeCell ref="J717:K717"/>
    <mergeCell ref="J718:K718"/>
    <mergeCell ref="J719:K719"/>
    <mergeCell ref="A639:D639"/>
    <mergeCell ref="P757:Q758"/>
    <mergeCell ref="P749:S754"/>
    <mergeCell ref="L759:M759"/>
    <mergeCell ref="A634:E636"/>
    <mergeCell ref="A646:F646"/>
    <mergeCell ref="H646:I646"/>
    <mergeCell ref="A647:F647"/>
    <mergeCell ref="H647:I647"/>
    <mergeCell ref="H645:I645"/>
    <mergeCell ref="A648:I648"/>
    <mergeCell ref="H650:K650"/>
    <mergeCell ref="A645:F645"/>
    <mergeCell ref="N657:O658"/>
    <mergeCell ref="L657:M658"/>
    <mergeCell ref="L659:M659"/>
    <mergeCell ref="J643:K643"/>
    <mergeCell ref="A132:F132"/>
    <mergeCell ref="H132:I132"/>
    <mergeCell ref="J132:K132"/>
    <mergeCell ref="L132:M132"/>
    <mergeCell ref="N132:O132"/>
    <mergeCell ref="P132:Q132"/>
    <mergeCell ref="A305:F305"/>
    <mergeCell ref="H305:I305"/>
    <mergeCell ref="J305:K305"/>
    <mergeCell ref="L305:M305"/>
    <mergeCell ref="N305:O305"/>
    <mergeCell ref="P305:Q305"/>
    <mergeCell ref="A661:F661"/>
    <mergeCell ref="H661:I661"/>
    <mergeCell ref="J661:K661"/>
    <mergeCell ref="L661:M661"/>
    <mergeCell ref="N661:O661"/>
    <mergeCell ref="P661:Q661"/>
    <mergeCell ref="P645:Q645"/>
    <mergeCell ref="N643:O643"/>
    <mergeCell ref="P647:Q647"/>
    <mergeCell ref="L656:M656"/>
    <mergeCell ref="L660:M660"/>
    <mergeCell ref="L615:M615"/>
    <mergeCell ref="J616:K616"/>
    <mergeCell ref="P616:Q616"/>
    <mergeCell ref="L616:M616"/>
    <mergeCell ref="N616:O616"/>
    <mergeCell ref="N611:O611"/>
    <mergeCell ref="N612:O612"/>
    <mergeCell ref="N613:O613"/>
    <mergeCell ref="N614:O614"/>
  </mergeCells>
  <pageMargins left="0.70866141732283472" right="0.70866141732283472" top="0" bottom="0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opLeftCell="A76" workbookViewId="0">
      <selection activeCell="Y110" sqref="Y110"/>
    </sheetView>
  </sheetViews>
  <sheetFormatPr defaultRowHeight="15" x14ac:dyDescent="0.25"/>
  <cols>
    <col min="1" max="1" width="3.28515625" customWidth="1"/>
    <col min="4" max="4" width="6.42578125" customWidth="1"/>
    <col min="5" max="5" width="4" customWidth="1"/>
    <col min="6" max="6" width="1.42578125" customWidth="1"/>
    <col min="7" max="7" width="1.7109375" customWidth="1"/>
    <col min="8" max="8" width="1.42578125" customWidth="1"/>
    <col min="9" max="9" width="1" customWidth="1"/>
    <col min="10" max="10" width="2.42578125" customWidth="1"/>
    <col min="12" max="12" width="5.85546875" customWidth="1"/>
    <col min="13" max="13" width="4.28515625" customWidth="1"/>
    <col min="14" max="14" width="2.85546875" customWidth="1"/>
    <col min="15" max="15" width="3" customWidth="1"/>
    <col min="16" max="16" width="4.42578125" customWidth="1"/>
    <col min="17" max="17" width="3.140625" customWidth="1"/>
    <col min="20" max="20" width="6.7109375" customWidth="1"/>
    <col min="22" max="22" width="3.42578125" customWidth="1"/>
    <col min="23" max="23" width="0.140625" customWidth="1"/>
  </cols>
  <sheetData>
    <row r="1" spans="1:22" x14ac:dyDescent="0.25">
      <c r="K1" s="66" t="s">
        <v>346</v>
      </c>
    </row>
    <row r="2" spans="1:22" ht="3.75" customHeight="1" x14ac:dyDescent="0.25">
      <c r="D2" s="66"/>
    </row>
    <row r="3" spans="1:22" ht="15.75" x14ac:dyDescent="0.25">
      <c r="A3" t="s">
        <v>341</v>
      </c>
      <c r="B3" s="190" t="s">
        <v>9</v>
      </c>
      <c r="C3" s="191"/>
      <c r="D3" s="191"/>
      <c r="E3" s="191"/>
      <c r="F3" s="191"/>
      <c r="G3" s="192"/>
      <c r="J3" t="s">
        <v>343</v>
      </c>
      <c r="K3" s="93" t="s">
        <v>66</v>
      </c>
      <c r="L3" s="94"/>
      <c r="M3" s="94"/>
      <c r="N3" s="94"/>
      <c r="O3" s="94"/>
      <c r="P3" s="95"/>
    </row>
    <row r="4" spans="1:22" ht="15.75" x14ac:dyDescent="0.25">
      <c r="B4" s="190" t="s">
        <v>304</v>
      </c>
      <c r="C4" s="191"/>
      <c r="D4" s="191"/>
      <c r="E4" s="191"/>
      <c r="F4" s="191"/>
      <c r="G4" s="192"/>
      <c r="K4" s="93" t="s">
        <v>304</v>
      </c>
      <c r="L4" s="94"/>
      <c r="M4" s="94"/>
      <c r="N4" s="94"/>
      <c r="O4" s="94"/>
      <c r="P4" s="95"/>
      <c r="Q4" s="124" t="s">
        <v>202</v>
      </c>
      <c r="R4" s="125"/>
      <c r="S4" s="125"/>
      <c r="T4" s="125"/>
      <c r="U4" s="125"/>
      <c r="V4" s="126"/>
    </row>
    <row r="5" spans="1:22" ht="15.75" x14ac:dyDescent="0.25">
      <c r="B5" s="190" t="s">
        <v>289</v>
      </c>
      <c r="C5" s="191"/>
      <c r="D5" s="191"/>
      <c r="E5" s="191"/>
      <c r="F5" s="191"/>
      <c r="G5" s="192"/>
      <c r="K5" s="124" t="s">
        <v>73</v>
      </c>
      <c r="L5" s="125"/>
      <c r="M5" s="125"/>
      <c r="N5" s="125"/>
      <c r="O5" s="125"/>
      <c r="P5" s="126"/>
      <c r="Q5" s="124" t="s">
        <v>304</v>
      </c>
      <c r="R5" s="125"/>
      <c r="S5" s="125"/>
      <c r="T5" s="125"/>
      <c r="U5" s="125"/>
      <c r="V5" s="126"/>
    </row>
    <row r="6" spans="1:22" ht="15.75" customHeight="1" x14ac:dyDescent="0.25">
      <c r="B6" s="190" t="s">
        <v>11</v>
      </c>
      <c r="C6" s="191"/>
      <c r="D6" s="191"/>
      <c r="E6" s="191"/>
      <c r="F6" s="191"/>
      <c r="G6" s="192"/>
      <c r="K6" s="223" t="s">
        <v>295</v>
      </c>
      <c r="L6" s="223"/>
      <c r="M6" s="223"/>
      <c r="N6" s="223"/>
      <c r="O6" s="223"/>
      <c r="P6" s="223"/>
      <c r="Q6" s="93" t="s">
        <v>36</v>
      </c>
      <c r="R6" s="94"/>
      <c r="S6" s="94"/>
      <c r="T6" s="94"/>
      <c r="U6" s="94"/>
      <c r="V6" s="95"/>
    </row>
    <row r="7" spans="1:22" ht="15.75" x14ac:dyDescent="0.25">
      <c r="K7" s="223"/>
      <c r="L7" s="223"/>
      <c r="M7" s="223"/>
      <c r="N7" s="223"/>
      <c r="O7" s="223"/>
      <c r="P7" s="223"/>
      <c r="Q7" s="93" t="s">
        <v>237</v>
      </c>
      <c r="R7" s="94"/>
      <c r="S7" s="94"/>
      <c r="T7" s="94"/>
      <c r="U7" s="94"/>
      <c r="V7" s="95"/>
    </row>
    <row r="8" spans="1:22" x14ac:dyDescent="0.25">
      <c r="B8" s="190" t="s">
        <v>239</v>
      </c>
      <c r="C8" s="191"/>
      <c r="D8" s="191"/>
      <c r="E8" s="191"/>
      <c r="F8" s="191"/>
      <c r="G8" s="192"/>
    </row>
    <row r="9" spans="1:22" ht="15.75" x14ac:dyDescent="0.25">
      <c r="B9" s="190" t="s">
        <v>16</v>
      </c>
      <c r="C9" s="191"/>
      <c r="D9" s="191"/>
      <c r="E9" s="191"/>
      <c r="F9" s="191"/>
      <c r="G9" s="192"/>
      <c r="K9" s="100" t="s">
        <v>81</v>
      </c>
      <c r="L9" s="101"/>
      <c r="M9" s="101"/>
      <c r="N9" s="101"/>
      <c r="O9" s="101"/>
      <c r="P9" s="102"/>
      <c r="Q9" s="130" t="s">
        <v>326</v>
      </c>
      <c r="R9" s="131"/>
      <c r="S9" s="131"/>
      <c r="T9" s="131"/>
      <c r="U9" s="131"/>
      <c r="V9" s="132"/>
    </row>
    <row r="10" spans="1:22" ht="15.75" x14ac:dyDescent="0.25">
      <c r="B10" s="190" t="s">
        <v>18</v>
      </c>
      <c r="C10" s="191"/>
      <c r="D10" s="191"/>
      <c r="E10" s="191"/>
      <c r="F10" s="191"/>
      <c r="G10" s="192"/>
      <c r="K10" s="100" t="s">
        <v>16</v>
      </c>
      <c r="L10" s="101"/>
      <c r="M10" s="101"/>
      <c r="N10" s="101"/>
      <c r="O10" s="101"/>
      <c r="P10" s="102"/>
      <c r="Q10" s="100" t="s">
        <v>16</v>
      </c>
      <c r="R10" s="101"/>
      <c r="S10" s="101"/>
      <c r="T10" s="101"/>
      <c r="U10" s="101"/>
      <c r="V10" s="102"/>
    </row>
    <row r="11" spans="1:22" ht="15.75" x14ac:dyDescent="0.25">
      <c r="B11" s="190" t="s">
        <v>21</v>
      </c>
      <c r="C11" s="191"/>
      <c r="D11" s="191"/>
      <c r="E11" s="191"/>
      <c r="F11" s="191"/>
      <c r="G11" s="192"/>
      <c r="K11" s="165" t="s">
        <v>296</v>
      </c>
      <c r="L11" s="101"/>
      <c r="M11" s="101"/>
      <c r="N11" s="101"/>
      <c r="O11" s="101"/>
      <c r="P11" s="102"/>
      <c r="Q11" s="165" t="s">
        <v>325</v>
      </c>
      <c r="R11" s="101"/>
      <c r="S11" s="101"/>
      <c r="T11" s="101"/>
      <c r="U11" s="101"/>
      <c r="V11" s="102"/>
    </row>
    <row r="12" spans="1:22" ht="15.75" x14ac:dyDescent="0.25">
      <c r="B12" s="190" t="s">
        <v>23</v>
      </c>
      <c r="C12" s="191"/>
      <c r="D12" s="191"/>
      <c r="E12" s="191"/>
      <c r="F12" s="191"/>
      <c r="G12" s="192"/>
      <c r="K12" s="100" t="s">
        <v>84</v>
      </c>
      <c r="L12" s="101"/>
      <c r="M12" s="101"/>
      <c r="N12" s="101"/>
      <c r="O12" s="101"/>
      <c r="P12" s="102"/>
      <c r="Q12" s="100" t="s">
        <v>85</v>
      </c>
      <c r="R12" s="101"/>
      <c r="S12" s="101"/>
      <c r="T12" s="101"/>
      <c r="U12" s="101"/>
      <c r="V12" s="102"/>
    </row>
    <row r="13" spans="1:22" ht="15.75" x14ac:dyDescent="0.25">
      <c r="B13" s="190" t="s">
        <v>25</v>
      </c>
      <c r="C13" s="191"/>
      <c r="D13" s="191"/>
      <c r="E13" s="191"/>
      <c r="F13" s="191"/>
      <c r="G13" s="192"/>
      <c r="K13" s="100" t="s">
        <v>88</v>
      </c>
      <c r="L13" s="101"/>
      <c r="M13" s="101"/>
      <c r="N13" s="101"/>
      <c r="O13" s="101"/>
      <c r="P13" s="102"/>
      <c r="Q13" s="100" t="s">
        <v>52</v>
      </c>
      <c r="R13" s="101"/>
      <c r="S13" s="101"/>
      <c r="T13" s="101"/>
      <c r="U13" s="101"/>
      <c r="V13" s="102"/>
    </row>
    <row r="14" spans="1:22" ht="15" customHeight="1" x14ac:dyDescent="0.25">
      <c r="K14" s="100" t="s">
        <v>254</v>
      </c>
      <c r="L14" s="101"/>
      <c r="M14" s="101"/>
      <c r="N14" s="101"/>
      <c r="O14" s="101"/>
      <c r="P14" s="102"/>
      <c r="Q14" s="100" t="s">
        <v>274</v>
      </c>
      <c r="R14" s="101"/>
      <c r="S14" s="101"/>
      <c r="T14" s="101"/>
      <c r="U14" s="101"/>
      <c r="V14" s="102"/>
    </row>
    <row r="15" spans="1:22" ht="15.75" x14ac:dyDescent="0.25">
      <c r="B15" s="190" t="s">
        <v>27</v>
      </c>
      <c r="C15" s="191"/>
      <c r="D15" s="191"/>
      <c r="E15" s="191"/>
      <c r="F15" s="191"/>
      <c r="G15" s="192"/>
      <c r="K15" s="100" t="s">
        <v>89</v>
      </c>
      <c r="L15" s="101"/>
      <c r="M15" s="101"/>
      <c r="N15" s="101"/>
      <c r="O15" s="101"/>
      <c r="P15" s="102"/>
      <c r="Q15" s="100" t="s">
        <v>54</v>
      </c>
      <c r="R15" s="101"/>
      <c r="S15" s="101"/>
      <c r="T15" s="101"/>
      <c r="U15" s="101"/>
      <c r="V15" s="102"/>
    </row>
    <row r="16" spans="1:22" x14ac:dyDescent="0.25">
      <c r="B16" s="190" t="s">
        <v>29</v>
      </c>
      <c r="C16" s="191"/>
      <c r="D16" s="191"/>
      <c r="E16" s="191"/>
      <c r="F16" s="191"/>
      <c r="G16" s="192"/>
    </row>
    <row r="17" spans="1:22" ht="15.75" x14ac:dyDescent="0.25">
      <c r="B17" s="190" t="s">
        <v>303</v>
      </c>
      <c r="C17" s="191"/>
      <c r="D17" s="191"/>
      <c r="E17" s="191"/>
      <c r="F17" s="191"/>
      <c r="G17" s="192"/>
      <c r="K17" s="100" t="s">
        <v>91</v>
      </c>
      <c r="L17" s="101"/>
      <c r="M17" s="101"/>
      <c r="N17" s="101"/>
      <c r="O17" s="101"/>
      <c r="P17" s="102"/>
      <c r="Q17" s="100" t="s">
        <v>55</v>
      </c>
      <c r="R17" s="101"/>
      <c r="S17" s="101"/>
      <c r="T17" s="101"/>
      <c r="U17" s="101"/>
      <c r="V17" s="102"/>
    </row>
    <row r="18" spans="1:22" ht="15.75" x14ac:dyDescent="0.25">
      <c r="B18" s="68"/>
      <c r="C18" s="68"/>
      <c r="D18" s="68"/>
      <c r="E18" s="68"/>
      <c r="F18" s="68"/>
      <c r="G18" s="68"/>
      <c r="K18" s="100" t="s">
        <v>46</v>
      </c>
      <c r="L18" s="101"/>
      <c r="M18" s="101"/>
      <c r="N18" s="101"/>
      <c r="O18" s="101"/>
      <c r="P18" s="102"/>
      <c r="Q18" s="100" t="s">
        <v>125</v>
      </c>
      <c r="R18" s="101"/>
      <c r="S18" s="101"/>
      <c r="T18" s="101"/>
      <c r="U18" s="101"/>
      <c r="V18" s="102"/>
    </row>
    <row r="19" spans="1:22" ht="15.75" x14ac:dyDescent="0.25">
      <c r="K19" s="100" t="s">
        <v>244</v>
      </c>
      <c r="L19" s="101"/>
      <c r="M19" s="101"/>
      <c r="N19" s="101"/>
      <c r="O19" s="101"/>
      <c r="P19" s="102"/>
      <c r="Q19" s="100" t="s">
        <v>194</v>
      </c>
      <c r="R19" s="101"/>
      <c r="S19" s="101"/>
      <c r="T19" s="101"/>
      <c r="U19" s="101"/>
      <c r="V19" s="102"/>
    </row>
    <row r="20" spans="1:22" ht="15.75" x14ac:dyDescent="0.25">
      <c r="A20" s="67" t="s">
        <v>342</v>
      </c>
      <c r="B20" s="93" t="s">
        <v>33</v>
      </c>
      <c r="C20" s="94"/>
      <c r="D20" s="94"/>
      <c r="E20" s="94"/>
      <c r="F20" s="94"/>
      <c r="G20" s="95"/>
      <c r="K20" s="100" t="s">
        <v>36</v>
      </c>
      <c r="L20" s="101"/>
      <c r="M20" s="101"/>
      <c r="N20" s="101"/>
      <c r="O20" s="101"/>
      <c r="P20" s="102"/>
      <c r="Q20" s="100" t="s">
        <v>58</v>
      </c>
      <c r="R20" s="101"/>
      <c r="S20" s="101"/>
      <c r="T20" s="101"/>
      <c r="U20" s="101"/>
      <c r="V20" s="102"/>
    </row>
    <row r="21" spans="1:22" ht="15.75" x14ac:dyDescent="0.25">
      <c r="B21" s="93" t="s">
        <v>304</v>
      </c>
      <c r="C21" s="94"/>
      <c r="D21" s="94"/>
      <c r="E21" s="94"/>
      <c r="F21" s="94"/>
      <c r="G21" s="95"/>
      <c r="K21" s="100" t="s">
        <v>303</v>
      </c>
      <c r="L21" s="101"/>
      <c r="M21" s="101"/>
      <c r="N21" s="101"/>
      <c r="O21" s="101"/>
      <c r="P21" s="102"/>
      <c r="Q21" s="100" t="s">
        <v>303</v>
      </c>
      <c r="R21" s="101"/>
      <c r="S21" s="101"/>
      <c r="T21" s="101"/>
      <c r="U21" s="101"/>
      <c r="V21" s="102"/>
    </row>
    <row r="22" spans="1:22" ht="15.75" x14ac:dyDescent="0.25">
      <c r="B22" s="93" t="s">
        <v>237</v>
      </c>
      <c r="C22" s="94"/>
      <c r="D22" s="94"/>
      <c r="E22" s="94"/>
      <c r="F22" s="94"/>
      <c r="G22" s="95"/>
    </row>
    <row r="23" spans="1:22" ht="15.75" x14ac:dyDescent="0.25">
      <c r="B23" s="93" t="s">
        <v>36</v>
      </c>
      <c r="C23" s="94"/>
      <c r="D23" s="94"/>
      <c r="E23" s="94"/>
      <c r="F23" s="94"/>
      <c r="G23" s="95"/>
      <c r="K23" s="93" t="s">
        <v>246</v>
      </c>
      <c r="L23" s="94"/>
      <c r="M23" s="94"/>
      <c r="N23" s="94"/>
      <c r="O23" s="94"/>
      <c r="P23" s="95"/>
    </row>
    <row r="24" spans="1:22" ht="15.75" x14ac:dyDescent="0.25">
      <c r="J24" t="s">
        <v>344</v>
      </c>
      <c r="K24" s="227" t="s">
        <v>21</v>
      </c>
      <c r="L24" s="228"/>
      <c r="M24" s="228"/>
      <c r="N24" s="228"/>
      <c r="O24" s="228"/>
      <c r="P24" s="229"/>
    </row>
    <row r="25" spans="1:22" ht="15.75" x14ac:dyDescent="0.25">
      <c r="B25" s="100" t="s">
        <v>337</v>
      </c>
      <c r="C25" s="101"/>
      <c r="D25" s="101"/>
      <c r="E25" s="101"/>
      <c r="F25" s="101"/>
      <c r="G25" s="102"/>
      <c r="K25" s="233" t="s">
        <v>93</v>
      </c>
      <c r="L25" s="233"/>
      <c r="M25" s="233"/>
      <c r="N25" s="233"/>
      <c r="O25" s="233"/>
      <c r="P25" s="233"/>
      <c r="Q25" s="233"/>
      <c r="R25" s="233"/>
    </row>
    <row r="26" spans="1:22" ht="15.75" customHeight="1" x14ac:dyDescent="0.25">
      <c r="B26" s="100" t="s">
        <v>37</v>
      </c>
      <c r="C26" s="101"/>
      <c r="D26" s="101"/>
      <c r="E26" s="101"/>
      <c r="F26" s="101"/>
      <c r="G26" s="102"/>
      <c r="K26" s="178" t="s">
        <v>36</v>
      </c>
      <c r="L26" s="179"/>
      <c r="M26" s="179"/>
      <c r="N26" s="179"/>
      <c r="O26" s="179"/>
      <c r="P26" s="180"/>
    </row>
    <row r="27" spans="1:22" ht="15.75" x14ac:dyDescent="0.25">
      <c r="B27" s="100" t="s">
        <v>38</v>
      </c>
      <c r="C27" s="101"/>
      <c r="D27" s="101"/>
      <c r="E27" s="101"/>
      <c r="F27" s="101"/>
      <c r="G27" s="102"/>
    </row>
    <row r="28" spans="1:22" ht="15.75" x14ac:dyDescent="0.25">
      <c r="B28" s="100" t="s">
        <v>40</v>
      </c>
      <c r="C28" s="101"/>
      <c r="D28" s="101"/>
      <c r="E28" s="101"/>
      <c r="F28" s="101"/>
      <c r="G28" s="102"/>
      <c r="K28" s="100" t="s">
        <v>267</v>
      </c>
      <c r="L28" s="101"/>
      <c r="M28" s="101"/>
      <c r="N28" s="101"/>
      <c r="O28" s="101"/>
      <c r="P28" s="102"/>
    </row>
    <row r="29" spans="1:22" ht="15.75" x14ac:dyDescent="0.25">
      <c r="B29" s="100" t="s">
        <v>42</v>
      </c>
      <c r="C29" s="101"/>
      <c r="D29" s="101"/>
      <c r="E29" s="101"/>
      <c r="F29" s="101"/>
      <c r="G29" s="102"/>
      <c r="K29" s="100" t="s">
        <v>102</v>
      </c>
      <c r="L29" s="101"/>
      <c r="M29" s="101"/>
      <c r="N29" s="101"/>
      <c r="O29" s="101"/>
      <c r="P29" s="102"/>
    </row>
    <row r="30" spans="1:22" ht="15.75" x14ac:dyDescent="0.25">
      <c r="B30" s="100" t="s">
        <v>322</v>
      </c>
      <c r="C30" s="101"/>
      <c r="D30" s="101"/>
      <c r="E30" s="101"/>
      <c r="F30" s="101"/>
      <c r="G30" s="102"/>
      <c r="K30" s="165" t="s">
        <v>248</v>
      </c>
      <c r="L30" s="101"/>
      <c r="M30" s="101"/>
      <c r="N30" s="101"/>
      <c r="O30" s="101"/>
      <c r="P30" s="102"/>
    </row>
    <row r="31" spans="1:22" ht="15.75" x14ac:dyDescent="0.25">
      <c r="B31" s="100" t="s">
        <v>43</v>
      </c>
      <c r="C31" s="101"/>
      <c r="D31" s="101"/>
      <c r="E31" s="101"/>
      <c r="F31" s="101"/>
      <c r="G31" s="102"/>
      <c r="K31" s="224" t="s">
        <v>105</v>
      </c>
      <c r="L31" s="225"/>
      <c r="M31" s="225"/>
      <c r="N31" s="225"/>
      <c r="O31" s="225"/>
      <c r="P31" s="226"/>
    </row>
    <row r="32" spans="1:22" ht="15.75" x14ac:dyDescent="0.25">
      <c r="K32" s="234" t="s">
        <v>107</v>
      </c>
      <c r="L32" s="234"/>
      <c r="M32" s="234"/>
      <c r="N32" s="234"/>
      <c r="O32" s="234"/>
      <c r="P32" s="234"/>
      <c r="Q32" s="234"/>
      <c r="R32" s="234"/>
    </row>
    <row r="33" spans="1:23" ht="15.75" x14ac:dyDescent="0.25">
      <c r="B33" s="100" t="s">
        <v>287</v>
      </c>
      <c r="C33" s="101"/>
      <c r="D33" s="101"/>
      <c r="E33" s="101"/>
      <c r="F33" s="101"/>
      <c r="G33" s="102"/>
      <c r="K33" s="234" t="s">
        <v>320</v>
      </c>
      <c r="L33" s="234"/>
      <c r="M33" s="234"/>
      <c r="N33" s="234"/>
      <c r="O33" s="234"/>
      <c r="P33" s="234"/>
      <c r="Q33" s="234"/>
      <c r="R33" s="69"/>
    </row>
    <row r="34" spans="1:23" ht="13.5" customHeight="1" x14ac:dyDescent="0.25">
      <c r="B34" s="100" t="s">
        <v>46</v>
      </c>
      <c r="C34" s="101"/>
      <c r="D34" s="101"/>
      <c r="E34" s="101"/>
      <c r="F34" s="101"/>
      <c r="G34" s="102"/>
      <c r="K34" s="230" t="s">
        <v>279</v>
      </c>
      <c r="L34" s="231"/>
      <c r="M34" s="231"/>
      <c r="N34" s="231"/>
      <c r="O34" s="231"/>
      <c r="P34" s="232"/>
    </row>
    <row r="35" spans="1:23" ht="13.5" customHeight="1" x14ac:dyDescent="0.25">
      <c r="B35" s="100" t="s">
        <v>125</v>
      </c>
      <c r="C35" s="101"/>
      <c r="D35" s="101"/>
      <c r="E35" s="101"/>
      <c r="F35" s="101"/>
      <c r="G35" s="102"/>
    </row>
    <row r="36" spans="1:23" ht="13.5" customHeight="1" x14ac:dyDescent="0.25">
      <c r="B36" s="100" t="s">
        <v>303</v>
      </c>
      <c r="C36" s="101"/>
      <c r="D36" s="101"/>
      <c r="E36" s="101"/>
      <c r="F36" s="101"/>
      <c r="G36" s="102"/>
      <c r="K36" s="100" t="s">
        <v>262</v>
      </c>
      <c r="L36" s="101"/>
      <c r="M36" s="101"/>
      <c r="N36" s="101"/>
      <c r="O36" s="101"/>
      <c r="P36" s="102"/>
    </row>
    <row r="37" spans="1:23" ht="15.75" x14ac:dyDescent="0.25">
      <c r="B37" s="100" t="s">
        <v>182</v>
      </c>
      <c r="C37" s="101"/>
      <c r="D37" s="101"/>
      <c r="E37" s="101"/>
      <c r="F37" s="101"/>
      <c r="G37" s="102"/>
      <c r="K37" s="100" t="s">
        <v>125</v>
      </c>
      <c r="L37" s="101"/>
      <c r="M37" s="101"/>
      <c r="N37" s="101"/>
      <c r="O37" s="101"/>
      <c r="P37" s="102"/>
    </row>
    <row r="38" spans="1:23" ht="12" customHeight="1" x14ac:dyDescent="0.25">
      <c r="K38" s="100" t="s">
        <v>182</v>
      </c>
      <c r="L38" s="101"/>
      <c r="M38" s="101"/>
      <c r="N38" s="101"/>
      <c r="O38" s="101"/>
      <c r="P38" s="102"/>
    </row>
    <row r="39" spans="1:23" ht="15" customHeight="1" x14ac:dyDescent="0.25">
      <c r="A39" t="s">
        <v>345</v>
      </c>
      <c r="K39" s="100" t="s">
        <v>303</v>
      </c>
      <c r="L39" s="101"/>
      <c r="M39" s="101"/>
      <c r="N39" s="101"/>
      <c r="O39" s="101"/>
      <c r="P39" s="102"/>
    </row>
    <row r="40" spans="1:23" ht="13.5" customHeight="1" x14ac:dyDescent="0.25">
      <c r="K40" t="s">
        <v>354</v>
      </c>
    </row>
    <row r="41" spans="1:23" ht="13.5" customHeight="1" x14ac:dyDescent="0.25">
      <c r="A41" t="s">
        <v>349</v>
      </c>
      <c r="B41" s="235" t="s">
        <v>241</v>
      </c>
      <c r="C41" s="236"/>
      <c r="D41" s="236"/>
      <c r="E41" s="236"/>
      <c r="F41" s="236"/>
      <c r="G41" s="237"/>
      <c r="J41" t="s">
        <v>343</v>
      </c>
      <c r="K41" s="193" t="s">
        <v>139</v>
      </c>
      <c r="L41" s="194"/>
      <c r="M41" s="194"/>
      <c r="N41" s="194"/>
      <c r="O41" s="194"/>
      <c r="P41" s="195"/>
    </row>
    <row r="42" spans="1:23" ht="14.25" customHeight="1" x14ac:dyDescent="0.25">
      <c r="B42" s="217" t="s">
        <v>351</v>
      </c>
      <c r="C42" s="218"/>
      <c r="D42" s="218"/>
      <c r="E42" s="218"/>
      <c r="F42" s="218"/>
      <c r="G42" s="219"/>
      <c r="K42" s="193" t="s">
        <v>357</v>
      </c>
      <c r="L42" s="194"/>
      <c r="M42" s="194"/>
      <c r="N42" s="194"/>
      <c r="O42" s="194"/>
      <c r="P42" s="195"/>
      <c r="Q42" t="s">
        <v>345</v>
      </c>
      <c r="R42" s="93" t="s">
        <v>281</v>
      </c>
      <c r="S42" s="94"/>
      <c r="T42" s="94"/>
      <c r="U42" s="94"/>
      <c r="V42" s="94"/>
      <c r="W42" s="95"/>
    </row>
    <row r="43" spans="1:23" ht="13.5" customHeight="1" x14ac:dyDescent="0.25">
      <c r="B43" s="217" t="s">
        <v>21</v>
      </c>
      <c r="C43" s="218"/>
      <c r="D43" s="218"/>
      <c r="E43" s="218"/>
      <c r="F43" s="218"/>
      <c r="G43" s="219"/>
      <c r="K43" s="196" t="s">
        <v>114</v>
      </c>
      <c r="L43" s="197"/>
      <c r="M43" s="197"/>
      <c r="N43" s="197"/>
      <c r="O43" s="197"/>
      <c r="P43" s="198"/>
      <c r="R43" s="93" t="s">
        <v>36</v>
      </c>
      <c r="S43" s="94"/>
      <c r="T43" s="94"/>
      <c r="U43" s="94"/>
      <c r="V43" s="94"/>
      <c r="W43" s="95"/>
    </row>
    <row r="44" spans="1:23" ht="13.5" customHeight="1" x14ac:dyDescent="0.25">
      <c r="B44" s="217" t="s">
        <v>160</v>
      </c>
      <c r="C44" s="218"/>
      <c r="D44" s="218"/>
      <c r="E44" s="218"/>
      <c r="F44" s="218"/>
      <c r="G44" s="219"/>
    </row>
    <row r="45" spans="1:23" ht="12.75" customHeight="1" x14ac:dyDescent="0.25">
      <c r="K45" s="190" t="s">
        <v>252</v>
      </c>
      <c r="L45" s="191"/>
      <c r="M45" s="191"/>
      <c r="N45" s="191"/>
      <c r="O45" s="191"/>
      <c r="P45" s="192"/>
      <c r="R45" s="199" t="s">
        <v>313</v>
      </c>
      <c r="S45" s="200"/>
      <c r="T45" s="200"/>
      <c r="U45" s="200"/>
      <c r="V45" s="200"/>
      <c r="W45" s="201"/>
    </row>
    <row r="46" spans="1:23" ht="13.5" customHeight="1" x14ac:dyDescent="0.25">
      <c r="B46" s="220" t="s">
        <v>353</v>
      </c>
      <c r="C46" s="221"/>
      <c r="D46" s="221"/>
      <c r="E46" s="221"/>
      <c r="F46" s="221"/>
      <c r="G46" s="222"/>
      <c r="K46" s="190" t="s">
        <v>102</v>
      </c>
      <c r="L46" s="191"/>
      <c r="M46" s="191"/>
      <c r="N46" s="191"/>
      <c r="O46" s="191"/>
      <c r="P46" s="192"/>
      <c r="R46" s="211"/>
      <c r="S46" s="212"/>
      <c r="T46" s="212"/>
      <c r="U46" s="212"/>
      <c r="V46" s="212"/>
      <c r="W46" s="213"/>
    </row>
    <row r="47" spans="1:23" ht="12" customHeight="1" x14ac:dyDescent="0.25">
      <c r="B47" s="214" t="s">
        <v>16</v>
      </c>
      <c r="C47" s="215"/>
      <c r="D47" s="215"/>
      <c r="E47" s="215"/>
      <c r="F47" s="215"/>
      <c r="G47" s="216"/>
      <c r="K47" s="202" t="s">
        <v>149</v>
      </c>
      <c r="L47" s="191"/>
      <c r="M47" s="191"/>
      <c r="N47" s="191"/>
      <c r="O47" s="191"/>
      <c r="P47" s="192"/>
      <c r="R47" s="190" t="s">
        <v>37</v>
      </c>
      <c r="S47" s="191"/>
      <c r="T47" s="191"/>
      <c r="U47" s="191"/>
      <c r="V47" s="191"/>
      <c r="W47" s="192"/>
    </row>
    <row r="48" spans="1:23" ht="13.5" customHeight="1" x14ac:dyDescent="0.25">
      <c r="B48" s="220" t="s">
        <v>335</v>
      </c>
      <c r="C48" s="215"/>
      <c r="D48" s="215"/>
      <c r="E48" s="215"/>
      <c r="F48" s="215"/>
      <c r="G48" s="216"/>
      <c r="K48" s="190" t="s">
        <v>358</v>
      </c>
      <c r="L48" s="191"/>
      <c r="M48" s="191"/>
      <c r="N48" s="191"/>
      <c r="O48" s="191"/>
      <c r="P48" s="192"/>
      <c r="R48" s="199" t="s">
        <v>314</v>
      </c>
      <c r="S48" s="200"/>
      <c r="T48" s="200"/>
      <c r="U48" s="200"/>
      <c r="V48" s="200"/>
      <c r="W48" s="201"/>
    </row>
    <row r="49" spans="1:23" ht="13.5" customHeight="1" x14ac:dyDescent="0.25">
      <c r="B49" s="214" t="s">
        <v>350</v>
      </c>
      <c r="C49" s="215"/>
      <c r="D49" s="215"/>
      <c r="E49" s="215"/>
      <c r="F49" s="215"/>
      <c r="G49" s="216"/>
      <c r="K49" s="190" t="s">
        <v>240</v>
      </c>
      <c r="L49" s="191"/>
      <c r="M49" s="191"/>
      <c r="N49" s="191"/>
      <c r="O49" s="191"/>
      <c r="P49" s="192"/>
      <c r="R49" s="211"/>
      <c r="S49" s="212"/>
      <c r="T49" s="212"/>
      <c r="U49" s="212"/>
      <c r="V49" s="212"/>
      <c r="W49" s="213"/>
    </row>
    <row r="50" spans="1:23" ht="12.75" customHeight="1" x14ac:dyDescent="0.25">
      <c r="B50" s="214" t="s">
        <v>162</v>
      </c>
      <c r="C50" s="215"/>
      <c r="D50" s="215"/>
      <c r="E50" s="215"/>
      <c r="F50" s="215"/>
      <c r="G50" s="216"/>
      <c r="K50" s="190" t="s">
        <v>359</v>
      </c>
      <c r="L50" s="191"/>
      <c r="M50" s="191"/>
      <c r="N50" s="191"/>
      <c r="O50" s="191"/>
      <c r="P50" s="192"/>
      <c r="R50" s="190" t="s">
        <v>178</v>
      </c>
      <c r="S50" s="191"/>
      <c r="T50" s="191"/>
      <c r="U50" s="191"/>
      <c r="V50" s="191"/>
      <c r="W50" s="192"/>
    </row>
    <row r="51" spans="1:23" ht="13.5" customHeight="1" x14ac:dyDescent="0.25">
      <c r="B51" s="214" t="s">
        <v>323</v>
      </c>
      <c r="C51" s="215"/>
      <c r="D51" s="215"/>
      <c r="E51" s="215"/>
      <c r="F51" s="215"/>
      <c r="G51" s="216"/>
      <c r="K51" s="190" t="s">
        <v>54</v>
      </c>
      <c r="L51" s="191"/>
      <c r="M51" s="191"/>
      <c r="N51" s="191"/>
      <c r="O51" s="191"/>
      <c r="P51" s="192"/>
      <c r="R51" s="190" t="s">
        <v>21</v>
      </c>
      <c r="S51" s="191"/>
      <c r="T51" s="191"/>
      <c r="U51" s="191"/>
      <c r="V51" s="191"/>
      <c r="W51" s="192"/>
    </row>
    <row r="52" spans="1:23" ht="14.25" customHeight="1" x14ac:dyDescent="0.25">
      <c r="B52" s="214" t="s">
        <v>89</v>
      </c>
      <c r="C52" s="215"/>
      <c r="D52" s="215"/>
      <c r="E52" s="215"/>
      <c r="F52" s="215"/>
      <c r="G52" s="216"/>
      <c r="R52" s="190" t="s">
        <v>43</v>
      </c>
      <c r="S52" s="191"/>
      <c r="T52" s="191"/>
      <c r="U52" s="191"/>
      <c r="V52" s="191"/>
      <c r="W52" s="192"/>
    </row>
    <row r="53" spans="1:23" ht="14.25" customHeight="1" x14ac:dyDescent="0.25">
      <c r="K53" s="190" t="s">
        <v>256</v>
      </c>
      <c r="L53" s="191"/>
      <c r="M53" s="191"/>
      <c r="N53" s="191"/>
      <c r="O53" s="191"/>
      <c r="P53" s="192"/>
    </row>
    <row r="54" spans="1:23" ht="12" customHeight="1" x14ac:dyDescent="0.25">
      <c r="B54" s="214" t="s">
        <v>164</v>
      </c>
      <c r="C54" s="215"/>
      <c r="D54" s="215"/>
      <c r="E54" s="215"/>
      <c r="F54" s="215"/>
      <c r="G54" s="216"/>
      <c r="K54" s="190" t="s">
        <v>125</v>
      </c>
      <c r="L54" s="191"/>
      <c r="M54" s="191"/>
      <c r="N54" s="191"/>
      <c r="O54" s="191"/>
      <c r="P54" s="192"/>
      <c r="R54" s="251" t="s">
        <v>179</v>
      </c>
      <c r="S54" s="252"/>
      <c r="T54" s="252"/>
      <c r="U54" s="252"/>
      <c r="V54" s="252"/>
      <c r="W54" s="253"/>
    </row>
    <row r="55" spans="1:23" ht="12.75" customHeight="1" x14ac:dyDescent="0.25">
      <c r="B55" s="214" t="s">
        <v>352</v>
      </c>
      <c r="C55" s="215"/>
      <c r="D55" s="215"/>
      <c r="E55" s="215"/>
      <c r="F55" s="215"/>
      <c r="G55" s="216"/>
      <c r="K55" s="190" t="s">
        <v>303</v>
      </c>
      <c r="L55" s="191"/>
      <c r="M55" s="191"/>
      <c r="N55" s="191"/>
      <c r="O55" s="191"/>
      <c r="P55" s="192"/>
      <c r="R55" s="251" t="s">
        <v>46</v>
      </c>
      <c r="S55" s="252"/>
      <c r="T55" s="252"/>
      <c r="U55" s="252"/>
      <c r="V55" s="252"/>
      <c r="W55" s="253"/>
    </row>
    <row r="56" spans="1:23" x14ac:dyDescent="0.25">
      <c r="B56" s="214" t="s">
        <v>114</v>
      </c>
      <c r="C56" s="215"/>
      <c r="D56" s="215"/>
      <c r="E56" s="215"/>
      <c r="F56" s="215"/>
      <c r="G56" s="216"/>
      <c r="K56" s="190" t="s">
        <v>36</v>
      </c>
      <c r="L56" s="191"/>
      <c r="M56" s="191"/>
      <c r="N56" s="191"/>
      <c r="O56" s="191"/>
      <c r="P56" s="192"/>
      <c r="R56" s="251" t="s">
        <v>182</v>
      </c>
      <c r="S56" s="252"/>
      <c r="T56" s="252"/>
      <c r="U56" s="252"/>
      <c r="V56" s="252"/>
      <c r="W56" s="253"/>
    </row>
    <row r="57" spans="1:23" x14ac:dyDescent="0.25">
      <c r="B57" s="214" t="s">
        <v>303</v>
      </c>
      <c r="C57" s="215"/>
      <c r="D57" s="215"/>
      <c r="E57" s="215"/>
      <c r="F57" s="215"/>
      <c r="G57" s="216"/>
      <c r="R57" s="251" t="s">
        <v>303</v>
      </c>
      <c r="S57" s="252"/>
      <c r="T57" s="252"/>
      <c r="U57" s="252"/>
      <c r="V57" s="252"/>
      <c r="W57" s="253"/>
    </row>
    <row r="59" spans="1:23" ht="14.25" customHeight="1" x14ac:dyDescent="0.25">
      <c r="J59" t="s">
        <v>344</v>
      </c>
      <c r="K59" s="205" t="s">
        <v>360</v>
      </c>
      <c r="L59" s="206"/>
      <c r="M59" s="206"/>
      <c r="N59" s="206"/>
      <c r="O59" s="206"/>
      <c r="P59" s="207"/>
    </row>
    <row r="60" spans="1:23" x14ac:dyDescent="0.25">
      <c r="A60" t="s">
        <v>342</v>
      </c>
      <c r="B60" s="241" t="s">
        <v>109</v>
      </c>
      <c r="C60" s="242"/>
      <c r="D60" s="242"/>
      <c r="E60" s="242"/>
      <c r="F60" s="242"/>
      <c r="G60" s="243"/>
      <c r="K60" s="193" t="s">
        <v>304</v>
      </c>
      <c r="L60" s="194"/>
      <c r="M60" s="194"/>
      <c r="N60" s="194"/>
      <c r="O60" s="194"/>
      <c r="P60" s="195"/>
    </row>
    <row r="61" spans="1:23" x14ac:dyDescent="0.25">
      <c r="B61" s="241" t="s">
        <v>304</v>
      </c>
      <c r="C61" s="242"/>
      <c r="D61" s="242"/>
      <c r="E61" s="242"/>
      <c r="F61" s="242"/>
      <c r="G61" s="243"/>
      <c r="K61" s="193" t="s">
        <v>111</v>
      </c>
      <c r="L61" s="194"/>
      <c r="M61" s="194"/>
      <c r="N61" s="194"/>
      <c r="O61" s="194"/>
      <c r="P61" s="195"/>
    </row>
    <row r="62" spans="1:23" x14ac:dyDescent="0.25">
      <c r="B62" s="244" t="s">
        <v>111</v>
      </c>
      <c r="C62" s="245"/>
      <c r="D62" s="245"/>
      <c r="E62" s="245"/>
      <c r="F62" s="245"/>
      <c r="G62" s="246"/>
      <c r="K62" s="196" t="s">
        <v>36</v>
      </c>
      <c r="L62" s="197"/>
      <c r="M62" s="197"/>
      <c r="N62" s="197"/>
      <c r="O62" s="197"/>
      <c r="P62" s="198"/>
    </row>
    <row r="63" spans="1:23" x14ac:dyDescent="0.25">
      <c r="B63" s="241" t="s">
        <v>114</v>
      </c>
      <c r="C63" s="242"/>
      <c r="D63" s="242"/>
      <c r="E63" s="242"/>
      <c r="F63" s="242"/>
      <c r="G63" s="243"/>
      <c r="K63" s="193" t="s">
        <v>303</v>
      </c>
      <c r="L63" s="194"/>
      <c r="M63" s="194"/>
      <c r="N63" s="194"/>
      <c r="O63" s="194"/>
      <c r="P63" s="195"/>
    </row>
    <row r="65" spans="2:18" x14ac:dyDescent="0.25">
      <c r="B65" s="190" t="s">
        <v>116</v>
      </c>
      <c r="C65" s="191"/>
      <c r="D65" s="191"/>
      <c r="E65" s="191"/>
      <c r="F65" s="191"/>
      <c r="G65" s="192"/>
      <c r="K65" s="190" t="s">
        <v>250</v>
      </c>
      <c r="L65" s="191"/>
      <c r="M65" s="191"/>
      <c r="N65" s="191"/>
      <c r="O65" s="191"/>
      <c r="P65" s="192"/>
    </row>
    <row r="66" spans="2:18" x14ac:dyDescent="0.25">
      <c r="B66" s="190" t="s">
        <v>102</v>
      </c>
      <c r="C66" s="191"/>
      <c r="D66" s="191"/>
      <c r="E66" s="191"/>
      <c r="F66" s="191"/>
      <c r="G66" s="192"/>
      <c r="K66" s="247" t="s">
        <v>102</v>
      </c>
      <c r="L66" s="248"/>
      <c r="M66" s="248"/>
      <c r="N66" s="248"/>
      <c r="O66" s="248"/>
      <c r="P66" s="249"/>
    </row>
    <row r="67" spans="2:18" x14ac:dyDescent="0.25">
      <c r="B67" s="202" t="s">
        <v>118</v>
      </c>
      <c r="C67" s="191"/>
      <c r="D67" s="191"/>
      <c r="E67" s="191"/>
      <c r="F67" s="191"/>
      <c r="G67" s="192"/>
      <c r="K67" s="250" t="s">
        <v>134</v>
      </c>
      <c r="L67" s="250"/>
      <c r="M67" s="250"/>
      <c r="N67" s="250"/>
      <c r="O67" s="250"/>
      <c r="P67" s="250"/>
      <c r="Q67" s="250"/>
      <c r="R67" s="250"/>
    </row>
    <row r="68" spans="2:18" x14ac:dyDescent="0.25">
      <c r="B68" s="190" t="s">
        <v>356</v>
      </c>
      <c r="C68" s="191"/>
      <c r="D68" s="191"/>
      <c r="E68" s="191"/>
      <c r="F68" s="191"/>
      <c r="G68" s="192"/>
      <c r="K68" s="238" t="s">
        <v>21</v>
      </c>
      <c r="L68" s="239"/>
      <c r="M68" s="239"/>
      <c r="N68" s="239"/>
      <c r="O68" s="239"/>
      <c r="P68" s="240"/>
    </row>
    <row r="69" spans="2:18" x14ac:dyDescent="0.25">
      <c r="B69" s="190" t="s">
        <v>355</v>
      </c>
      <c r="C69" s="191"/>
      <c r="D69" s="191"/>
      <c r="E69" s="191"/>
      <c r="F69" s="191"/>
      <c r="G69" s="192"/>
      <c r="K69" s="190" t="s">
        <v>254</v>
      </c>
      <c r="L69" s="191"/>
      <c r="M69" s="191"/>
      <c r="N69" s="191"/>
      <c r="O69" s="191"/>
      <c r="P69" s="192"/>
    </row>
    <row r="70" spans="2:18" x14ac:dyDescent="0.25">
      <c r="B70" s="190" t="s">
        <v>21</v>
      </c>
      <c r="C70" s="191"/>
      <c r="D70" s="191"/>
      <c r="E70" s="191"/>
      <c r="F70" s="191"/>
      <c r="G70" s="192"/>
      <c r="K70" s="190" t="s">
        <v>279</v>
      </c>
      <c r="L70" s="191"/>
      <c r="M70" s="191"/>
      <c r="N70" s="191"/>
      <c r="O70" s="191"/>
      <c r="P70" s="192"/>
    </row>
    <row r="71" spans="2:18" x14ac:dyDescent="0.25">
      <c r="B71" s="190" t="s">
        <v>89</v>
      </c>
      <c r="C71" s="191"/>
      <c r="D71" s="191"/>
      <c r="E71" s="191"/>
      <c r="F71" s="191"/>
      <c r="G71" s="192"/>
    </row>
    <row r="72" spans="2:18" x14ac:dyDescent="0.25">
      <c r="K72" s="130" t="s">
        <v>361</v>
      </c>
      <c r="L72" s="131"/>
      <c r="M72" s="131"/>
      <c r="N72" s="131"/>
      <c r="O72" s="131"/>
      <c r="P72" s="132"/>
    </row>
    <row r="73" spans="2:18" ht="15.75" x14ac:dyDescent="0.25">
      <c r="B73" s="100" t="s">
        <v>124</v>
      </c>
      <c r="C73" s="101"/>
      <c r="D73" s="101"/>
      <c r="E73" s="101"/>
      <c r="F73" s="101"/>
      <c r="G73" s="102"/>
      <c r="K73" s="160"/>
      <c r="L73" s="161"/>
      <c r="M73" s="161"/>
      <c r="N73" s="161"/>
      <c r="O73" s="161"/>
      <c r="P73" s="162"/>
    </row>
    <row r="74" spans="2:18" ht="15.75" x14ac:dyDescent="0.25">
      <c r="B74" s="100" t="s">
        <v>125</v>
      </c>
      <c r="C74" s="101"/>
      <c r="D74" s="101"/>
      <c r="E74" s="101"/>
      <c r="F74" s="101"/>
      <c r="G74" s="102"/>
      <c r="K74" s="100" t="s">
        <v>29</v>
      </c>
      <c r="L74" s="101"/>
      <c r="M74" s="101"/>
      <c r="N74" s="101"/>
      <c r="O74" s="101"/>
      <c r="P74" s="102"/>
    </row>
    <row r="75" spans="2:18" ht="15.75" x14ac:dyDescent="0.25">
      <c r="B75" s="100" t="s">
        <v>127</v>
      </c>
      <c r="C75" s="101"/>
      <c r="D75" s="101"/>
      <c r="E75" s="101"/>
      <c r="F75" s="101"/>
      <c r="G75" s="102"/>
      <c r="K75" s="100" t="s">
        <v>265</v>
      </c>
      <c r="L75" s="101"/>
      <c r="M75" s="101"/>
      <c r="N75" s="101"/>
      <c r="O75" s="101"/>
      <c r="P75" s="102"/>
    </row>
    <row r="76" spans="2:18" ht="15.75" x14ac:dyDescent="0.25">
      <c r="B76" s="100" t="s">
        <v>303</v>
      </c>
      <c r="C76" s="101"/>
      <c r="D76" s="101"/>
      <c r="E76" s="101"/>
      <c r="F76" s="101"/>
      <c r="G76" s="102"/>
    </row>
    <row r="80" spans="2:18" x14ac:dyDescent="0.25">
      <c r="K80" t="s">
        <v>370</v>
      </c>
    </row>
    <row r="81" spans="1:23" ht="15" customHeight="1" x14ac:dyDescent="0.25">
      <c r="A81" t="s">
        <v>341</v>
      </c>
      <c r="B81" s="205" t="s">
        <v>379</v>
      </c>
      <c r="C81" s="206"/>
      <c r="D81" s="206"/>
      <c r="E81" s="206"/>
      <c r="F81" s="206"/>
      <c r="G81" s="207"/>
      <c r="H81" t="s">
        <v>342</v>
      </c>
      <c r="K81" s="193" t="s">
        <v>9</v>
      </c>
      <c r="L81" s="194"/>
      <c r="M81" s="194"/>
      <c r="N81" s="194"/>
      <c r="O81" s="194"/>
      <c r="P81" s="195"/>
      <c r="Q81" t="s">
        <v>343</v>
      </c>
      <c r="R81" s="193" t="s">
        <v>233</v>
      </c>
      <c r="S81" s="194"/>
      <c r="T81" s="194"/>
      <c r="U81" s="194"/>
      <c r="V81" s="194"/>
      <c r="W81" s="195"/>
    </row>
    <row r="82" spans="1:23" x14ac:dyDescent="0.25">
      <c r="B82" s="193" t="s">
        <v>304</v>
      </c>
      <c r="C82" s="194"/>
      <c r="D82" s="194"/>
      <c r="E82" s="194"/>
      <c r="F82" s="194"/>
      <c r="G82" s="195"/>
      <c r="K82" s="193" t="s">
        <v>304</v>
      </c>
      <c r="L82" s="194"/>
      <c r="M82" s="194"/>
      <c r="N82" s="194"/>
      <c r="O82" s="194"/>
      <c r="P82" s="195"/>
      <c r="R82" s="205" t="s">
        <v>376</v>
      </c>
      <c r="S82" s="206"/>
      <c r="T82" s="206"/>
      <c r="U82" s="206"/>
      <c r="V82" s="206"/>
      <c r="W82" s="207"/>
    </row>
    <row r="83" spans="1:23" x14ac:dyDescent="0.25">
      <c r="B83" s="193" t="s">
        <v>111</v>
      </c>
      <c r="C83" s="194"/>
      <c r="D83" s="194"/>
      <c r="E83" s="194"/>
      <c r="F83" s="194"/>
      <c r="G83" s="195"/>
      <c r="K83" s="205" t="s">
        <v>371</v>
      </c>
      <c r="L83" s="206"/>
      <c r="M83" s="206"/>
      <c r="N83" s="206"/>
      <c r="O83" s="206"/>
      <c r="P83" s="207"/>
      <c r="R83" s="208"/>
      <c r="S83" s="209"/>
      <c r="T83" s="209"/>
      <c r="U83" s="209"/>
      <c r="V83" s="209"/>
      <c r="W83" s="210"/>
    </row>
    <row r="84" spans="1:23" x14ac:dyDescent="0.25">
      <c r="B84" s="196" t="s">
        <v>36</v>
      </c>
      <c r="C84" s="197"/>
      <c r="D84" s="197"/>
      <c r="E84" s="197"/>
      <c r="F84" s="197"/>
      <c r="G84" s="198"/>
      <c r="K84" s="208"/>
      <c r="L84" s="209"/>
      <c r="M84" s="209"/>
      <c r="N84" s="209"/>
      <c r="O84" s="209"/>
      <c r="P84" s="210"/>
      <c r="R84" s="196" t="s">
        <v>36</v>
      </c>
      <c r="S84" s="197"/>
      <c r="T84" s="197"/>
      <c r="U84" s="197"/>
      <c r="V84" s="197"/>
      <c r="W84" s="198"/>
    </row>
    <row r="85" spans="1:23" x14ac:dyDescent="0.25">
      <c r="K85" s="196" t="s">
        <v>303</v>
      </c>
      <c r="L85" s="197"/>
      <c r="M85" s="197"/>
      <c r="N85" s="197"/>
      <c r="O85" s="197"/>
      <c r="P85" s="198"/>
    </row>
    <row r="86" spans="1:23" x14ac:dyDescent="0.25">
      <c r="B86" s="190" t="s">
        <v>369</v>
      </c>
      <c r="C86" s="191"/>
      <c r="D86" s="191"/>
      <c r="E86" s="191"/>
      <c r="F86" s="191"/>
      <c r="G86" s="192"/>
      <c r="K86" s="196" t="s">
        <v>182</v>
      </c>
      <c r="L86" s="197"/>
      <c r="M86" s="197"/>
      <c r="N86" s="197"/>
      <c r="O86" s="197"/>
      <c r="P86" s="198"/>
      <c r="R86" s="190" t="s">
        <v>234</v>
      </c>
      <c r="S86" s="191"/>
      <c r="T86" s="191"/>
      <c r="U86" s="191"/>
      <c r="V86" s="191"/>
      <c r="W86" s="192"/>
    </row>
    <row r="87" spans="1:23" x14ac:dyDescent="0.25">
      <c r="B87" s="190" t="s">
        <v>16</v>
      </c>
      <c r="C87" s="191"/>
      <c r="D87" s="191"/>
      <c r="E87" s="191"/>
      <c r="F87" s="191"/>
      <c r="G87" s="192"/>
      <c r="R87" s="190" t="s">
        <v>235</v>
      </c>
      <c r="S87" s="191"/>
      <c r="T87" s="191"/>
      <c r="U87" s="191"/>
      <c r="V87" s="191"/>
      <c r="W87" s="192"/>
    </row>
    <row r="88" spans="1:23" ht="11.25" customHeight="1" x14ac:dyDescent="0.25">
      <c r="B88" s="199" t="s">
        <v>186</v>
      </c>
      <c r="C88" s="200"/>
      <c r="D88" s="200"/>
      <c r="E88" s="200"/>
      <c r="F88" s="200"/>
      <c r="G88" s="201"/>
      <c r="K88" s="100" t="s">
        <v>372</v>
      </c>
      <c r="L88" s="101"/>
      <c r="M88" s="101"/>
      <c r="N88" s="101"/>
      <c r="O88" s="101"/>
      <c r="P88" s="102"/>
      <c r="R88" s="190" t="s">
        <v>83</v>
      </c>
      <c r="S88" s="191"/>
      <c r="T88" s="191"/>
      <c r="U88" s="191"/>
      <c r="V88" s="191"/>
      <c r="W88" s="192"/>
    </row>
    <row r="89" spans="1:23" ht="15.75" x14ac:dyDescent="0.25">
      <c r="B89" s="211"/>
      <c r="C89" s="212"/>
      <c r="D89" s="212"/>
      <c r="E89" s="212"/>
      <c r="F89" s="212"/>
      <c r="G89" s="213"/>
      <c r="K89" s="100" t="s">
        <v>102</v>
      </c>
      <c r="L89" s="101"/>
      <c r="M89" s="101"/>
      <c r="N89" s="101"/>
      <c r="O89" s="101"/>
      <c r="P89" s="102"/>
      <c r="R89" s="190" t="s">
        <v>377</v>
      </c>
      <c r="S89" s="191"/>
      <c r="T89" s="191"/>
      <c r="U89" s="191"/>
      <c r="V89" s="191"/>
      <c r="W89" s="192"/>
    </row>
    <row r="90" spans="1:23" ht="12.75" customHeight="1" x14ac:dyDescent="0.25">
      <c r="B90" s="190" t="s">
        <v>356</v>
      </c>
      <c r="C90" s="191"/>
      <c r="D90" s="191"/>
      <c r="E90" s="191"/>
      <c r="F90" s="191"/>
      <c r="G90" s="192"/>
      <c r="K90" s="100" t="s">
        <v>373</v>
      </c>
      <c r="L90" s="101"/>
      <c r="M90" s="101"/>
      <c r="N90" s="101"/>
      <c r="O90" s="101"/>
      <c r="P90" s="102"/>
      <c r="R90" s="190" t="s">
        <v>236</v>
      </c>
      <c r="S90" s="191"/>
      <c r="T90" s="191"/>
      <c r="U90" s="191"/>
      <c r="V90" s="191"/>
      <c r="W90" s="192"/>
    </row>
    <row r="91" spans="1:23" ht="15.75" x14ac:dyDescent="0.25">
      <c r="B91" s="190" t="s">
        <v>21</v>
      </c>
      <c r="C91" s="191"/>
      <c r="D91" s="191"/>
      <c r="E91" s="191"/>
      <c r="F91" s="191"/>
      <c r="G91" s="192"/>
      <c r="K91" s="100" t="s">
        <v>374</v>
      </c>
      <c r="L91" s="101"/>
      <c r="M91" s="101"/>
      <c r="N91" s="101"/>
      <c r="O91" s="101"/>
      <c r="P91" s="102"/>
      <c r="R91" s="190" t="s">
        <v>21</v>
      </c>
      <c r="S91" s="191"/>
      <c r="T91" s="191"/>
      <c r="U91" s="191"/>
      <c r="V91" s="191"/>
      <c r="W91" s="192"/>
    </row>
    <row r="92" spans="1:23" ht="15.75" x14ac:dyDescent="0.25">
      <c r="B92" s="190" t="s">
        <v>279</v>
      </c>
      <c r="C92" s="191"/>
      <c r="D92" s="191"/>
      <c r="E92" s="191"/>
      <c r="F92" s="191"/>
      <c r="G92" s="192"/>
      <c r="K92" s="100" t="s">
        <v>210</v>
      </c>
      <c r="L92" s="101"/>
      <c r="M92" s="101"/>
      <c r="N92" s="101"/>
      <c r="O92" s="101"/>
      <c r="P92" s="102"/>
      <c r="R92" s="190" t="s">
        <v>187</v>
      </c>
      <c r="S92" s="191"/>
      <c r="T92" s="191"/>
      <c r="U92" s="191"/>
      <c r="V92" s="191"/>
      <c r="W92" s="192"/>
    </row>
    <row r="93" spans="1:23" ht="15.75" x14ac:dyDescent="0.25">
      <c r="K93" s="100" t="s">
        <v>274</v>
      </c>
      <c r="L93" s="101"/>
      <c r="M93" s="101"/>
      <c r="N93" s="101"/>
      <c r="O93" s="101"/>
      <c r="P93" s="102"/>
    </row>
    <row r="94" spans="1:23" ht="15.75" x14ac:dyDescent="0.25">
      <c r="B94" s="190" t="s">
        <v>188</v>
      </c>
      <c r="C94" s="191"/>
      <c r="D94" s="191"/>
      <c r="E94" s="191"/>
      <c r="F94" s="191"/>
      <c r="G94" s="192"/>
      <c r="K94" s="100" t="s">
        <v>25</v>
      </c>
      <c r="L94" s="101"/>
      <c r="M94" s="101"/>
      <c r="N94" s="101"/>
      <c r="O94" s="101"/>
      <c r="P94" s="102"/>
      <c r="R94" s="190" t="s">
        <v>242</v>
      </c>
      <c r="S94" s="191"/>
      <c r="T94" s="191"/>
      <c r="U94" s="191"/>
      <c r="V94" s="191"/>
      <c r="W94" s="192"/>
    </row>
    <row r="95" spans="1:23" x14ac:dyDescent="0.25">
      <c r="B95" s="190" t="s">
        <v>125</v>
      </c>
      <c r="C95" s="191"/>
      <c r="D95" s="191"/>
      <c r="E95" s="191"/>
      <c r="F95" s="191"/>
      <c r="G95" s="192"/>
      <c r="R95" s="190" t="s">
        <v>378</v>
      </c>
      <c r="S95" s="191"/>
      <c r="T95" s="191"/>
      <c r="U95" s="191"/>
      <c r="V95" s="191"/>
      <c r="W95" s="192"/>
    </row>
    <row r="96" spans="1:23" x14ac:dyDescent="0.25">
      <c r="B96" s="190" t="s">
        <v>194</v>
      </c>
      <c r="C96" s="191"/>
      <c r="D96" s="191"/>
      <c r="E96" s="191"/>
      <c r="F96" s="191"/>
      <c r="G96" s="192"/>
      <c r="K96" s="199" t="s">
        <v>375</v>
      </c>
      <c r="L96" s="200"/>
      <c r="M96" s="200"/>
      <c r="N96" s="200"/>
      <c r="O96" s="200"/>
      <c r="P96" s="201"/>
      <c r="R96" s="190" t="s">
        <v>114</v>
      </c>
      <c r="S96" s="191"/>
      <c r="T96" s="191"/>
      <c r="U96" s="191"/>
      <c r="V96" s="191"/>
      <c r="W96" s="192"/>
    </row>
    <row r="97" spans="1:23" x14ac:dyDescent="0.25">
      <c r="B97" s="190" t="s">
        <v>339</v>
      </c>
      <c r="C97" s="191"/>
      <c r="D97" s="191"/>
      <c r="E97" s="191"/>
      <c r="F97" s="191"/>
      <c r="G97" s="192"/>
      <c r="K97" s="211"/>
      <c r="L97" s="212"/>
      <c r="M97" s="212"/>
      <c r="N97" s="212"/>
      <c r="O97" s="212"/>
      <c r="P97" s="213"/>
      <c r="R97" s="190" t="s">
        <v>303</v>
      </c>
      <c r="S97" s="191"/>
      <c r="T97" s="191"/>
      <c r="U97" s="191"/>
      <c r="V97" s="191"/>
      <c r="W97" s="192"/>
    </row>
    <row r="98" spans="1:23" x14ac:dyDescent="0.25">
      <c r="B98" s="190" t="s">
        <v>303</v>
      </c>
      <c r="C98" s="191"/>
      <c r="D98" s="191"/>
      <c r="E98" s="191"/>
      <c r="F98" s="191"/>
      <c r="G98" s="192"/>
      <c r="K98" s="190" t="s">
        <v>254</v>
      </c>
      <c r="L98" s="191"/>
      <c r="M98" s="191"/>
      <c r="N98" s="191"/>
      <c r="O98" s="191"/>
      <c r="P98" s="192"/>
    </row>
    <row r="99" spans="1:23" x14ac:dyDescent="0.25">
      <c r="B99" s="190" t="s">
        <v>114</v>
      </c>
      <c r="C99" s="191"/>
      <c r="D99" s="191"/>
      <c r="E99" s="191"/>
      <c r="F99" s="191"/>
      <c r="G99" s="192"/>
      <c r="K99" s="190" t="s">
        <v>319</v>
      </c>
      <c r="L99" s="191"/>
      <c r="M99" s="191"/>
      <c r="N99" s="191"/>
      <c r="O99" s="191"/>
      <c r="P99" s="192"/>
    </row>
    <row r="100" spans="1:23" x14ac:dyDescent="0.25">
      <c r="K100" s="190" t="s">
        <v>36</v>
      </c>
      <c r="L100" s="191"/>
      <c r="M100" s="191"/>
      <c r="N100" s="191"/>
      <c r="O100" s="191"/>
      <c r="P100" s="192"/>
      <c r="Q100" t="s">
        <v>345</v>
      </c>
      <c r="R100" s="193" t="s">
        <v>258</v>
      </c>
      <c r="S100" s="194"/>
      <c r="T100" s="194"/>
      <c r="U100" s="194"/>
      <c r="V100" s="194"/>
      <c r="W100" s="195"/>
    </row>
    <row r="101" spans="1:23" ht="11.25" customHeight="1" x14ac:dyDescent="0.25">
      <c r="R101" s="193" t="s">
        <v>215</v>
      </c>
      <c r="S101" s="194"/>
      <c r="T101" s="194"/>
      <c r="U101" s="194"/>
      <c r="V101" s="194"/>
      <c r="W101" s="195"/>
    </row>
    <row r="102" spans="1:23" ht="12" customHeight="1" x14ac:dyDescent="0.25">
      <c r="A102" t="s">
        <v>344</v>
      </c>
      <c r="B102" s="193" t="s">
        <v>202</v>
      </c>
      <c r="C102" s="194"/>
      <c r="D102" s="194"/>
      <c r="E102" s="194"/>
      <c r="F102" s="194"/>
      <c r="G102" s="195"/>
      <c r="R102" s="196" t="s">
        <v>217</v>
      </c>
      <c r="S102" s="197"/>
      <c r="T102" s="197"/>
      <c r="U102" s="197"/>
      <c r="V102" s="197"/>
      <c r="W102" s="198"/>
    </row>
    <row r="103" spans="1:23" ht="12.75" customHeight="1" x14ac:dyDescent="0.25">
      <c r="B103" s="193" t="s">
        <v>304</v>
      </c>
      <c r="C103" s="194"/>
      <c r="D103" s="194"/>
      <c r="E103" s="194"/>
      <c r="F103" s="194"/>
      <c r="G103" s="195"/>
      <c r="R103" s="196" t="s">
        <v>222</v>
      </c>
      <c r="S103" s="197"/>
      <c r="T103" s="197"/>
      <c r="U103" s="197"/>
      <c r="V103" s="197"/>
      <c r="W103" s="198"/>
    </row>
    <row r="104" spans="1:23" ht="12" customHeight="1" x14ac:dyDescent="0.25">
      <c r="B104" s="196" t="s">
        <v>60</v>
      </c>
      <c r="C104" s="197"/>
      <c r="D104" s="197"/>
      <c r="E104" s="197"/>
      <c r="F104" s="197"/>
      <c r="G104" s="198"/>
      <c r="R104" s="196" t="s">
        <v>36</v>
      </c>
      <c r="S104" s="197"/>
      <c r="T104" s="197"/>
      <c r="U104" s="197"/>
      <c r="V104" s="197"/>
      <c r="W104" s="198"/>
    </row>
    <row r="105" spans="1:23" ht="12.75" customHeight="1" x14ac:dyDescent="0.25">
      <c r="B105" s="196" t="s">
        <v>381</v>
      </c>
      <c r="C105" s="197"/>
      <c r="D105" s="197"/>
      <c r="E105" s="197"/>
      <c r="F105" s="197"/>
      <c r="G105" s="198"/>
    </row>
    <row r="106" spans="1:23" ht="12" customHeight="1" x14ac:dyDescent="0.25">
      <c r="R106" s="199" t="s">
        <v>384</v>
      </c>
      <c r="S106" s="200"/>
      <c r="T106" s="200"/>
      <c r="U106" s="200"/>
      <c r="V106" s="200"/>
      <c r="W106" s="72"/>
    </row>
    <row r="107" spans="1:23" ht="14.25" customHeight="1" x14ac:dyDescent="0.25">
      <c r="B107" s="190" t="s">
        <v>380</v>
      </c>
      <c r="C107" s="191"/>
      <c r="D107" s="191"/>
      <c r="E107" s="191"/>
      <c r="F107" s="191"/>
      <c r="G107" s="192"/>
      <c r="R107" s="190" t="s">
        <v>16</v>
      </c>
      <c r="S107" s="191"/>
      <c r="T107" s="191"/>
      <c r="U107" s="191"/>
      <c r="V107" s="191"/>
      <c r="W107" s="192"/>
    </row>
    <row r="108" spans="1:23" ht="11.25" customHeight="1" x14ac:dyDescent="0.25">
      <c r="B108" s="190" t="s">
        <v>102</v>
      </c>
      <c r="C108" s="191"/>
      <c r="D108" s="191"/>
      <c r="E108" s="191"/>
      <c r="F108" s="191"/>
      <c r="G108" s="192"/>
      <c r="R108" s="190" t="s">
        <v>230</v>
      </c>
      <c r="S108" s="191"/>
      <c r="T108" s="191"/>
      <c r="U108" s="191"/>
      <c r="V108" s="191"/>
      <c r="W108" s="192"/>
    </row>
    <row r="109" spans="1:23" ht="12" customHeight="1" x14ac:dyDescent="0.25">
      <c r="B109" s="199" t="s">
        <v>383</v>
      </c>
      <c r="C109" s="200"/>
      <c r="D109" s="200"/>
      <c r="E109" s="200"/>
      <c r="F109" s="200"/>
      <c r="G109" s="201"/>
      <c r="R109" s="190" t="s">
        <v>254</v>
      </c>
      <c r="S109" s="191"/>
      <c r="T109" s="191"/>
      <c r="U109" s="191"/>
      <c r="V109" s="191"/>
      <c r="W109" s="192"/>
    </row>
    <row r="110" spans="1:23" ht="12.75" customHeight="1" x14ac:dyDescent="0.25">
      <c r="B110" s="202" t="s">
        <v>382</v>
      </c>
      <c r="C110" s="203"/>
      <c r="D110" s="203"/>
      <c r="E110" s="203"/>
      <c r="F110" s="203"/>
      <c r="G110" s="204"/>
      <c r="R110" s="190" t="s">
        <v>42</v>
      </c>
      <c r="S110" s="191"/>
      <c r="T110" s="191"/>
      <c r="U110" s="191"/>
      <c r="V110" s="191"/>
      <c r="W110" s="192"/>
    </row>
    <row r="111" spans="1:23" x14ac:dyDescent="0.25">
      <c r="B111" s="190" t="s">
        <v>324</v>
      </c>
      <c r="C111" s="191"/>
      <c r="D111" s="191"/>
      <c r="E111" s="191"/>
      <c r="F111" s="191"/>
      <c r="G111" s="192"/>
      <c r="R111" s="190" t="s">
        <v>280</v>
      </c>
      <c r="S111" s="191"/>
      <c r="T111" s="191"/>
      <c r="U111" s="191"/>
      <c r="V111" s="191"/>
      <c r="W111" s="192"/>
    </row>
    <row r="112" spans="1:23" x14ac:dyDescent="0.25">
      <c r="B112" s="190" t="s">
        <v>359</v>
      </c>
      <c r="C112" s="191"/>
      <c r="D112" s="191"/>
      <c r="E112" s="191"/>
      <c r="F112" s="191"/>
      <c r="G112" s="192"/>
    </row>
    <row r="113" spans="2:23" x14ac:dyDescent="0.25">
      <c r="B113" s="190" t="s">
        <v>207</v>
      </c>
      <c r="C113" s="191"/>
      <c r="D113" s="191"/>
      <c r="E113" s="191"/>
      <c r="F113" s="191"/>
      <c r="G113" s="192"/>
      <c r="R113" s="190" t="s">
        <v>262</v>
      </c>
      <c r="S113" s="191"/>
      <c r="T113" s="191"/>
      <c r="U113" s="191"/>
      <c r="V113" s="191"/>
      <c r="W113" s="192"/>
    </row>
    <row r="114" spans="2:23" x14ac:dyDescent="0.25">
      <c r="R114" s="190" t="s">
        <v>125</v>
      </c>
      <c r="S114" s="191"/>
      <c r="T114" s="191"/>
      <c r="U114" s="191"/>
      <c r="V114" s="191"/>
      <c r="W114" s="192"/>
    </row>
    <row r="115" spans="2:23" x14ac:dyDescent="0.25">
      <c r="B115" s="190" t="s">
        <v>55</v>
      </c>
      <c r="C115" s="191"/>
      <c r="D115" s="191"/>
      <c r="E115" s="191"/>
      <c r="F115" s="191"/>
      <c r="G115" s="192"/>
      <c r="R115" s="190" t="s">
        <v>304</v>
      </c>
      <c r="S115" s="191"/>
      <c r="T115" s="191"/>
      <c r="U115" s="191"/>
      <c r="V115" s="191"/>
      <c r="W115" s="192"/>
    </row>
    <row r="116" spans="2:23" x14ac:dyDescent="0.25">
      <c r="B116" s="190" t="s">
        <v>46</v>
      </c>
      <c r="C116" s="191"/>
      <c r="D116" s="191"/>
      <c r="E116" s="191"/>
      <c r="F116" s="191"/>
      <c r="G116" s="192"/>
      <c r="R116" s="190" t="s">
        <v>303</v>
      </c>
      <c r="S116" s="191"/>
      <c r="T116" s="191"/>
      <c r="U116" s="191"/>
      <c r="V116" s="191"/>
      <c r="W116" s="192"/>
    </row>
    <row r="117" spans="2:23" x14ac:dyDescent="0.25">
      <c r="B117" s="190" t="s">
        <v>125</v>
      </c>
      <c r="C117" s="191"/>
      <c r="D117" s="191"/>
      <c r="E117" s="191"/>
      <c r="F117" s="191"/>
      <c r="G117" s="192"/>
    </row>
    <row r="118" spans="2:23" x14ac:dyDescent="0.25">
      <c r="B118" s="190" t="s">
        <v>265</v>
      </c>
      <c r="C118" s="191"/>
      <c r="D118" s="191"/>
      <c r="E118" s="191"/>
      <c r="F118" s="191"/>
      <c r="G118" s="192"/>
    </row>
    <row r="119" spans="2:23" x14ac:dyDescent="0.25">
      <c r="B119" s="190" t="s">
        <v>36</v>
      </c>
      <c r="C119" s="191"/>
      <c r="D119" s="191"/>
      <c r="E119" s="191"/>
      <c r="F119" s="191"/>
      <c r="G119" s="192"/>
    </row>
    <row r="120" spans="2:23" x14ac:dyDescent="0.25">
      <c r="B120" s="190" t="s">
        <v>303</v>
      </c>
      <c r="C120" s="191"/>
      <c r="D120" s="191"/>
      <c r="E120" s="191"/>
      <c r="F120" s="191"/>
      <c r="G120" s="192"/>
    </row>
  </sheetData>
  <mergeCells count="224">
    <mergeCell ref="R51:W51"/>
    <mergeCell ref="R52:W52"/>
    <mergeCell ref="R54:W54"/>
    <mergeCell ref="R55:W55"/>
    <mergeCell ref="R56:W56"/>
    <mergeCell ref="R57:W57"/>
    <mergeCell ref="R42:W42"/>
    <mergeCell ref="R43:W43"/>
    <mergeCell ref="R45:W46"/>
    <mergeCell ref="R47:W47"/>
    <mergeCell ref="R48:W49"/>
    <mergeCell ref="R50:W50"/>
    <mergeCell ref="K70:P70"/>
    <mergeCell ref="K72:P73"/>
    <mergeCell ref="K74:P74"/>
    <mergeCell ref="K75:P75"/>
    <mergeCell ref="K62:P62"/>
    <mergeCell ref="K63:P63"/>
    <mergeCell ref="K59:P59"/>
    <mergeCell ref="K65:P65"/>
    <mergeCell ref="K66:P66"/>
    <mergeCell ref="K67:R67"/>
    <mergeCell ref="B70:G70"/>
    <mergeCell ref="B56:G56"/>
    <mergeCell ref="B57:G57"/>
    <mergeCell ref="B60:G60"/>
    <mergeCell ref="B61:G61"/>
    <mergeCell ref="B62:G62"/>
    <mergeCell ref="B63:G63"/>
    <mergeCell ref="B49:G49"/>
    <mergeCell ref="B50:G50"/>
    <mergeCell ref="K42:P42"/>
    <mergeCell ref="K43:P43"/>
    <mergeCell ref="K45:P45"/>
    <mergeCell ref="K46:P46"/>
    <mergeCell ref="B65:G65"/>
    <mergeCell ref="B66:G66"/>
    <mergeCell ref="B67:G67"/>
    <mergeCell ref="B68:G68"/>
    <mergeCell ref="B69:G69"/>
    <mergeCell ref="K54:P54"/>
    <mergeCell ref="K55:P55"/>
    <mergeCell ref="K56:P56"/>
    <mergeCell ref="K60:P60"/>
    <mergeCell ref="K61:P61"/>
    <mergeCell ref="K47:P47"/>
    <mergeCell ref="K48:P48"/>
    <mergeCell ref="K49:P49"/>
    <mergeCell ref="K50:P50"/>
    <mergeCell ref="K51:P51"/>
    <mergeCell ref="K53:P53"/>
    <mergeCell ref="K68:P68"/>
    <mergeCell ref="K69:P69"/>
    <mergeCell ref="K34:P34"/>
    <mergeCell ref="K36:P36"/>
    <mergeCell ref="K37:P37"/>
    <mergeCell ref="Q21:V21"/>
    <mergeCell ref="K25:R25"/>
    <mergeCell ref="K32:R32"/>
    <mergeCell ref="K33:Q33"/>
    <mergeCell ref="B41:G41"/>
    <mergeCell ref="Q14:V14"/>
    <mergeCell ref="Q15:V15"/>
    <mergeCell ref="Q17:V17"/>
    <mergeCell ref="Q18:V18"/>
    <mergeCell ref="Q19:V19"/>
    <mergeCell ref="Q20:V20"/>
    <mergeCell ref="K38:P38"/>
    <mergeCell ref="K39:P39"/>
    <mergeCell ref="B37:G37"/>
    <mergeCell ref="B31:G31"/>
    <mergeCell ref="B33:G33"/>
    <mergeCell ref="B34:G34"/>
    <mergeCell ref="B35:G35"/>
    <mergeCell ref="B36:G36"/>
    <mergeCell ref="B16:G16"/>
    <mergeCell ref="K41:P41"/>
    <mergeCell ref="Q4:V4"/>
    <mergeCell ref="Q5:V5"/>
    <mergeCell ref="Q6:V6"/>
    <mergeCell ref="K28:P28"/>
    <mergeCell ref="K29:P29"/>
    <mergeCell ref="K30:P30"/>
    <mergeCell ref="K31:P31"/>
    <mergeCell ref="K20:P20"/>
    <mergeCell ref="K21:P21"/>
    <mergeCell ref="K23:P23"/>
    <mergeCell ref="K24:P24"/>
    <mergeCell ref="K26:P26"/>
    <mergeCell ref="K13:P13"/>
    <mergeCell ref="K14:P14"/>
    <mergeCell ref="K15:P15"/>
    <mergeCell ref="K17:P17"/>
    <mergeCell ref="K18:P18"/>
    <mergeCell ref="K19:P19"/>
    <mergeCell ref="Q7:V7"/>
    <mergeCell ref="Q9:V9"/>
    <mergeCell ref="Q10:V10"/>
    <mergeCell ref="Q11:V11"/>
    <mergeCell ref="Q12:V12"/>
    <mergeCell ref="Q13:V13"/>
    <mergeCell ref="K3:P3"/>
    <mergeCell ref="K4:P4"/>
    <mergeCell ref="K5:P5"/>
    <mergeCell ref="K6:P7"/>
    <mergeCell ref="K9:P9"/>
    <mergeCell ref="K10:P10"/>
    <mergeCell ref="K11:P11"/>
    <mergeCell ref="K12:P12"/>
    <mergeCell ref="B30:G30"/>
    <mergeCell ref="B17:G17"/>
    <mergeCell ref="B20:G20"/>
    <mergeCell ref="B21:G21"/>
    <mergeCell ref="B22:G22"/>
    <mergeCell ref="B23:G23"/>
    <mergeCell ref="B25:G25"/>
    <mergeCell ref="B26:G26"/>
    <mergeCell ref="B27:G27"/>
    <mergeCell ref="B28:G28"/>
    <mergeCell ref="B29:G29"/>
    <mergeCell ref="B10:G10"/>
    <mergeCell ref="B11:G11"/>
    <mergeCell ref="B12:G12"/>
    <mergeCell ref="B13:G13"/>
    <mergeCell ref="B15:G15"/>
    <mergeCell ref="B91:G91"/>
    <mergeCell ref="B92:G92"/>
    <mergeCell ref="B3:G3"/>
    <mergeCell ref="B4:G4"/>
    <mergeCell ref="B5:G5"/>
    <mergeCell ref="B6:G6"/>
    <mergeCell ref="B8:G8"/>
    <mergeCell ref="B9:G9"/>
    <mergeCell ref="B83:G83"/>
    <mergeCell ref="B51:G51"/>
    <mergeCell ref="B52:G52"/>
    <mergeCell ref="B54:G54"/>
    <mergeCell ref="B55:G55"/>
    <mergeCell ref="B43:G43"/>
    <mergeCell ref="B44:G44"/>
    <mergeCell ref="B42:G42"/>
    <mergeCell ref="B46:G46"/>
    <mergeCell ref="B47:G47"/>
    <mergeCell ref="B48:G48"/>
    <mergeCell ref="B71:G71"/>
    <mergeCell ref="B73:G73"/>
    <mergeCell ref="B74:G74"/>
    <mergeCell ref="B75:G75"/>
    <mergeCell ref="B76:G76"/>
    <mergeCell ref="B98:G98"/>
    <mergeCell ref="B99:G99"/>
    <mergeCell ref="K81:P81"/>
    <mergeCell ref="K82:P82"/>
    <mergeCell ref="K83:P84"/>
    <mergeCell ref="K85:P85"/>
    <mergeCell ref="K86:P86"/>
    <mergeCell ref="K88:P88"/>
    <mergeCell ref="K89:P89"/>
    <mergeCell ref="K90:P90"/>
    <mergeCell ref="K91:P91"/>
    <mergeCell ref="K92:P92"/>
    <mergeCell ref="K93:P93"/>
    <mergeCell ref="K94:P94"/>
    <mergeCell ref="K96:P97"/>
    <mergeCell ref="K98:P98"/>
    <mergeCell ref="K99:P99"/>
    <mergeCell ref="B84:G84"/>
    <mergeCell ref="B81:G81"/>
    <mergeCell ref="B82:G82"/>
    <mergeCell ref="B86:G86"/>
    <mergeCell ref="B87:G87"/>
    <mergeCell ref="B88:G89"/>
    <mergeCell ref="B90:G90"/>
    <mergeCell ref="R92:W92"/>
    <mergeCell ref="R94:W94"/>
    <mergeCell ref="R95:W95"/>
    <mergeCell ref="R96:W96"/>
    <mergeCell ref="R97:W97"/>
    <mergeCell ref="B94:G94"/>
    <mergeCell ref="B95:G95"/>
    <mergeCell ref="B96:G96"/>
    <mergeCell ref="B97:G97"/>
    <mergeCell ref="R81:W81"/>
    <mergeCell ref="R82:W83"/>
    <mergeCell ref="R84:W84"/>
    <mergeCell ref="R86:W86"/>
    <mergeCell ref="R87:W87"/>
    <mergeCell ref="R88:W88"/>
    <mergeCell ref="R89:W89"/>
    <mergeCell ref="R90:W90"/>
    <mergeCell ref="R91:W91"/>
    <mergeCell ref="B103:G103"/>
    <mergeCell ref="B104:G104"/>
    <mergeCell ref="B105:G105"/>
    <mergeCell ref="B107:G107"/>
    <mergeCell ref="B108:G108"/>
    <mergeCell ref="B109:G109"/>
    <mergeCell ref="B110:G110"/>
    <mergeCell ref="B111:G111"/>
    <mergeCell ref="K100:P100"/>
    <mergeCell ref="B112:G112"/>
    <mergeCell ref="B113:G113"/>
    <mergeCell ref="B115:G115"/>
    <mergeCell ref="B116:G116"/>
    <mergeCell ref="B117:G117"/>
    <mergeCell ref="B118:G118"/>
    <mergeCell ref="B119:G119"/>
    <mergeCell ref="B120:G120"/>
    <mergeCell ref="R100:W100"/>
    <mergeCell ref="R101:W101"/>
    <mergeCell ref="R102:W102"/>
    <mergeCell ref="R103:W103"/>
    <mergeCell ref="R104:W104"/>
    <mergeCell ref="R107:W107"/>
    <mergeCell ref="R108:W108"/>
    <mergeCell ref="R109:W109"/>
    <mergeCell ref="R110:W110"/>
    <mergeCell ref="R111:W111"/>
    <mergeCell ref="R106:V106"/>
    <mergeCell ref="R113:W113"/>
    <mergeCell ref="R114:W114"/>
    <mergeCell ref="R115:W115"/>
    <mergeCell ref="R116:W116"/>
    <mergeCell ref="B102:G102"/>
  </mergeCells>
  <pageMargins left="0.70866141732283472" right="0.70866141732283472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2020-12-08T10:16:58Z</dcterms:modified>
</cp:coreProperties>
</file>